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dy Celeste\Desktop\GLORIA POR CENIZAS\COMPRAS\JULIO\"/>
    </mc:Choice>
  </mc:AlternateContent>
  <bookViews>
    <workbookView minimized="1" xWindow="0" yWindow="0" windowWidth="20490" windowHeight="7755" activeTab="4"/>
  </bookViews>
  <sheets>
    <sheet name="Alimentos" sheetId="1" r:id="rId1"/>
    <sheet name="Utiles de limpieza" sheetId="3" r:id="rId2"/>
    <sheet name="Productos Sanitarios" sheetId="4" r:id="rId3"/>
    <sheet name="Medicamentos" sheetId="6" r:id="rId4"/>
    <sheet name="Resumen" sheetId="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72" i="1" l="1"/>
  <c r="X8" i="6" l="1"/>
  <c r="X9" i="6"/>
  <c r="R8" i="6"/>
  <c r="R9" i="6"/>
  <c r="L8" i="6"/>
  <c r="L9" i="6"/>
  <c r="F8" i="6"/>
  <c r="F9" i="6"/>
  <c r="C72" i="1"/>
  <c r="I72" i="1"/>
  <c r="W72" i="1"/>
  <c r="Z6" i="1"/>
  <c r="S6" i="1"/>
  <c r="L6" i="1"/>
  <c r="Z71" i="1" l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E13" i="9" s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72" i="1" s="1"/>
  <c r="E12" i="9" s="1"/>
  <c r="F8" i="1"/>
  <c r="F9" i="1"/>
  <c r="F10" i="1"/>
  <c r="F11" i="1"/>
  <c r="F12" i="1"/>
  <c r="F13" i="1"/>
  <c r="F14" i="1"/>
  <c r="F15" i="1"/>
  <c r="X8" i="3"/>
  <c r="R8" i="3"/>
  <c r="L8" i="3"/>
  <c r="F8" i="3"/>
  <c r="X9" i="3"/>
  <c r="R9" i="3"/>
  <c r="L9" i="3"/>
  <c r="F9" i="3"/>
  <c r="X10" i="3"/>
  <c r="R10" i="3"/>
  <c r="L10" i="3"/>
  <c r="F10" i="3"/>
  <c r="X11" i="3"/>
  <c r="R11" i="3"/>
  <c r="L11" i="3"/>
  <c r="F11" i="3"/>
  <c r="Z72" i="1" l="1"/>
  <c r="X7" i="6"/>
  <c r="R7" i="6"/>
  <c r="L7" i="6"/>
  <c r="F7" i="6"/>
  <c r="X10" i="4"/>
  <c r="R10" i="4"/>
  <c r="L10" i="4"/>
  <c r="F10" i="4"/>
  <c r="L15" i="3"/>
  <c r="L16" i="3"/>
  <c r="L17" i="3"/>
  <c r="R15" i="3"/>
  <c r="R16" i="3"/>
  <c r="R17" i="3"/>
  <c r="X15" i="3"/>
  <c r="X16" i="3"/>
  <c r="X17" i="3"/>
  <c r="F17" i="3"/>
  <c r="F16" i="3"/>
  <c r="F15" i="3"/>
  <c r="F16" i="1" l="1"/>
  <c r="F17" i="1"/>
  <c r="F18" i="1"/>
  <c r="F19" i="1"/>
  <c r="F20" i="1"/>
  <c r="F21" i="1"/>
  <c r="F68" i="1"/>
  <c r="F69" i="1"/>
  <c r="F70" i="1"/>
  <c r="F71" i="1"/>
  <c r="I19" i="3" l="1"/>
  <c r="X14" i="3"/>
  <c r="X13" i="3"/>
  <c r="X12" i="3"/>
  <c r="X7" i="3"/>
  <c r="X6" i="3"/>
  <c r="R14" i="3"/>
  <c r="L14" i="3"/>
  <c r="F14" i="3"/>
  <c r="U10" i="6"/>
  <c r="O10" i="6"/>
  <c r="I10" i="6"/>
  <c r="C10" i="6"/>
  <c r="X6" i="6"/>
  <c r="R6" i="6"/>
  <c r="L6" i="6"/>
  <c r="F6" i="6"/>
  <c r="X10" i="6"/>
  <c r="R10" i="6"/>
  <c r="U13" i="4"/>
  <c r="O13" i="4"/>
  <c r="I13" i="4"/>
  <c r="C13" i="4"/>
  <c r="X9" i="4"/>
  <c r="R9" i="4"/>
  <c r="L9" i="4"/>
  <c r="F9" i="4"/>
  <c r="X8" i="4"/>
  <c r="R8" i="4"/>
  <c r="L8" i="4"/>
  <c r="F8" i="4"/>
  <c r="X7" i="4"/>
  <c r="R7" i="4"/>
  <c r="L7" i="4"/>
  <c r="F7" i="4"/>
  <c r="X6" i="4"/>
  <c r="R6" i="4"/>
  <c r="L6" i="4"/>
  <c r="F6" i="4"/>
  <c r="R13" i="3"/>
  <c r="R12" i="3"/>
  <c r="R7" i="3"/>
  <c r="R6" i="3"/>
  <c r="U19" i="3"/>
  <c r="O19" i="3"/>
  <c r="C19" i="3"/>
  <c r="L13" i="3"/>
  <c r="F13" i="3"/>
  <c r="L12" i="3"/>
  <c r="F12" i="3"/>
  <c r="L7" i="3"/>
  <c r="F7" i="3"/>
  <c r="L6" i="3"/>
  <c r="F6" i="3"/>
  <c r="F7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" i="1"/>
  <c r="F72" i="1" l="1"/>
  <c r="X13" i="4"/>
  <c r="I17" i="9"/>
  <c r="L10" i="6"/>
  <c r="R13" i="4"/>
  <c r="G13" i="9" s="1"/>
  <c r="L19" i="3"/>
  <c r="F12" i="9" s="1"/>
  <c r="X19" i="3"/>
  <c r="I16" i="9" s="1"/>
  <c r="R19" i="3"/>
  <c r="F13" i="9" s="1"/>
  <c r="F10" i="6"/>
  <c r="L13" i="4"/>
  <c r="G12" i="9" s="1"/>
  <c r="F13" i="4"/>
  <c r="F19" i="3"/>
  <c r="I15" i="9" l="1"/>
  <c r="I13" i="9"/>
  <c r="G19" i="9"/>
  <c r="F19" i="9"/>
  <c r="I12" i="9"/>
  <c r="I14" i="9"/>
  <c r="H19" i="9"/>
  <c r="E19" i="9" l="1"/>
  <c r="I19" i="9" s="1"/>
</calcChain>
</file>

<file path=xl/sharedStrings.xml><?xml version="1.0" encoding="utf-8"?>
<sst xmlns="http://schemas.openxmlformats.org/spreadsheetml/2006/main" count="436" uniqueCount="113">
  <si>
    <t>CANT</t>
  </si>
  <si>
    <t>DESCRIPCION</t>
  </si>
  <si>
    <t>P UNITARIO</t>
  </si>
  <si>
    <t>P TOTAL</t>
  </si>
  <si>
    <t>Leche entera en polvo de 2200 g</t>
  </si>
  <si>
    <t>Café Instantaneo Soluble de 300g</t>
  </si>
  <si>
    <t>Libra de frijol Negro</t>
  </si>
  <si>
    <t>Atol Corazon de trigo</t>
  </si>
  <si>
    <t>Carton de Huevos de 30 unidades</t>
  </si>
  <si>
    <t>Margarina reducida en grasa 400g</t>
  </si>
  <si>
    <t>Harina de Maiz Nixtamalizado 2000 g</t>
  </si>
  <si>
    <t>Azucar morena presentación de 2000 g</t>
  </si>
  <si>
    <t>Pasta larga Espagueti 200g</t>
  </si>
  <si>
    <t>Pasta de Codito 200g</t>
  </si>
  <si>
    <t>Pasta corta pluma 200 g</t>
  </si>
  <si>
    <t>Pasta corta corbaton 200g</t>
  </si>
  <si>
    <t>Pasta tornillo 200g</t>
  </si>
  <si>
    <t>Aceite vegetal 3000 ml</t>
  </si>
  <si>
    <t xml:space="preserve">Libra de pollo cuadril y pierna </t>
  </si>
  <si>
    <t>Libra de Carne De Res Camote</t>
  </si>
  <si>
    <t>Azucar morena presentación de 4500 g</t>
  </si>
  <si>
    <t>Carne De Res Bolovique</t>
  </si>
  <si>
    <t xml:space="preserve">Carne Molida Magra </t>
  </si>
  <si>
    <t>Arroz 400g</t>
  </si>
  <si>
    <t>Maiz blanco 100 Libras</t>
  </si>
  <si>
    <t>Sopa De Pollo Con Fideos 57 G</t>
  </si>
  <si>
    <t>Salsa De Tomate Ketchup Plástico 776g</t>
  </si>
  <si>
    <t>Mezcla para panqueques 1350g</t>
  </si>
  <si>
    <t>Avena instantanea 600g</t>
  </si>
  <si>
    <t>Pasta para Chao Mein 180 g</t>
  </si>
  <si>
    <t>Cereal de Maiz 800g</t>
  </si>
  <si>
    <t>Mayonesa 1000g</t>
  </si>
  <si>
    <t>Aceite de oliva lata de 1000ml</t>
  </si>
  <si>
    <t>Libra de frijol Blanco</t>
  </si>
  <si>
    <t>Libra de frijol Rojo</t>
  </si>
  <si>
    <t>Salsa Inglesa 355 ml</t>
  </si>
  <si>
    <t xml:space="preserve">Atún lomo en trocitos enlatado 140g </t>
  </si>
  <si>
    <t>Mermelada de frutas 550g</t>
  </si>
  <si>
    <t>Pure de Papa Instantaneo 400gr</t>
  </si>
  <si>
    <t>Salsa Soya 340 g</t>
  </si>
  <si>
    <t xml:space="preserve">Libra Jamon de pavo </t>
  </si>
  <si>
    <t xml:space="preserve">Salchichas de pollo 460g </t>
  </si>
  <si>
    <t>Salchichas de pavo 862 g</t>
  </si>
  <si>
    <t>Medallones de pollo 400g</t>
  </si>
  <si>
    <t>Pan Sandwich Blanco 560g</t>
  </si>
  <si>
    <t>Pan Sadwich Integral 560g</t>
  </si>
  <si>
    <t>Libra de tomate</t>
  </si>
  <si>
    <t>Libra de papa</t>
  </si>
  <si>
    <t>Libra de zanahoría</t>
  </si>
  <si>
    <t>Unidad de Wisquil</t>
  </si>
  <si>
    <t>Unidad de pepino</t>
  </si>
  <si>
    <t>Unidad de chile pimiento</t>
  </si>
  <si>
    <t>Libra de cebolla</t>
  </si>
  <si>
    <t>COMPRAS GENERAL</t>
  </si>
  <si>
    <t>SEDE MONJAS, JALAPA</t>
  </si>
  <si>
    <t>SEDE COMALAPA, CHIMALTENANGO</t>
  </si>
  <si>
    <t>SEDE DOLORES, PETEN</t>
  </si>
  <si>
    <t>clorhidrato de ambroxol 150 mL, clorhidrato de clenbuterol 0,1 mg.</t>
  </si>
  <si>
    <t>Asociación Gloria por Cenizas</t>
  </si>
  <si>
    <t>Cuentas por Pagar</t>
  </si>
  <si>
    <t>Cantidades Expresadas en Q.</t>
  </si>
  <si>
    <t>Total a Abril</t>
  </si>
  <si>
    <t>Leche descremada en polvo de 1500 g</t>
  </si>
  <si>
    <t>Café molido y tostado 350g</t>
  </si>
  <si>
    <t>Harina de haba para atol 425g</t>
  </si>
  <si>
    <t>Mezcla Vegetal fortificada para Hacer Atol 900g</t>
  </si>
  <si>
    <t>Bebida vegetal fortificada con edulzante artificial 6pack 200ml c/u</t>
  </si>
  <si>
    <t>Bebida vegetal fortificada 6pack 200ml c/u</t>
  </si>
  <si>
    <t>Harina de trigo 5 libras</t>
  </si>
  <si>
    <t>Fecula de maiz 380g</t>
  </si>
  <si>
    <t>Sal yodada artesanal 920g</t>
  </si>
  <si>
    <t>Libra de Carne De Res Falda</t>
  </si>
  <si>
    <t>Gelatina sabor fresa 454g</t>
  </si>
  <si>
    <t>Gelatina sabor uva 454g</t>
  </si>
  <si>
    <t>Gelatina sabor naranja 454g</t>
  </si>
  <si>
    <t>Gelatina sabor limon 454g</t>
  </si>
  <si>
    <t>Multicereal instantaneo vainilla 352g</t>
  </si>
  <si>
    <t>Multicereal instantaneo manzana 352g</t>
  </si>
  <si>
    <t>Shampoo para cabello anticaída 1000ml</t>
  </si>
  <si>
    <t>Jabón corporal 110 g 3 piezas</t>
  </si>
  <si>
    <t>Lavaplatos Limon 1000 gramos</t>
  </si>
  <si>
    <t>Lavaplatos Limon 3pack 425 gramos c/u</t>
  </si>
  <si>
    <t>Caja de bolsas color negro jardineras 15 Unidades</t>
  </si>
  <si>
    <t>Guante de latex talla S 100 unidades</t>
  </si>
  <si>
    <t>Guante de latex talla M 100 unidades</t>
  </si>
  <si>
    <t>Guante de latex talla L 100 unidades</t>
  </si>
  <si>
    <t>Toallas humedas 80 unidades</t>
  </si>
  <si>
    <t>Papel higienico fardo 12 Unidades</t>
  </si>
  <si>
    <t>ALIMENTACION</t>
  </si>
  <si>
    <t>UTILES DE LIMPIEZA</t>
  </si>
  <si>
    <t>PRODUCTOS SANITARIOS</t>
  </si>
  <si>
    <t>PRODUCTOS MEDICINALES</t>
  </si>
  <si>
    <t>ABARROTERIA AVALOS</t>
  </si>
  <si>
    <t>ALIMENTOS LUCERITO</t>
  </si>
  <si>
    <t>FARMACIA HIDALGO</t>
  </si>
  <si>
    <t>PROVEEDOR</t>
  </si>
  <si>
    <t>TOTAL POR PROVEEDOR</t>
  </si>
  <si>
    <t>No.</t>
  </si>
  <si>
    <t>TOTAL POR RUBRO</t>
  </si>
  <si>
    <t>Cloro presentación de Galón</t>
  </si>
  <si>
    <t>Desinfectante Presentación galón</t>
  </si>
  <si>
    <t>Suavizante de ropa Presentación galón</t>
  </si>
  <si>
    <t>Jabón en Bola 3 pack 375g c/u</t>
  </si>
  <si>
    <t>Jabón natural en Bola 3 pack 300g c/u</t>
  </si>
  <si>
    <t>Caja de guante de latex talla S 100 unidades</t>
  </si>
  <si>
    <t>Caja de guante de latex talla M 100 unidades</t>
  </si>
  <si>
    <t>Caja de guante de latex talla L 100 unidades</t>
  </si>
  <si>
    <t>Paquete de toallas humedas 80 unidades</t>
  </si>
  <si>
    <t>Gas propano de 25 lbs</t>
  </si>
  <si>
    <t>Acido Acetilsalicilico 81g 30 tabletas</t>
  </si>
  <si>
    <t>Loratadina 10g 100 tabletas</t>
  </si>
  <si>
    <t>Olanzapina 5mg caja de 28 tabletas</t>
  </si>
  <si>
    <t>Mes de Julio,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</si>
</sst>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Times New Roman"/>
      <family val="1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/>
    <xf numFmtId="3" fontId="4" fillId="2" borderId="1" xfId="0" applyNumberFormat="1" applyFont="1" applyFill="1" applyBorder="1" applyAlignment="1">
      <alignment horizontal="center" vertical="center" wrapText="1"/>
    </xf>
    <xf numFmtId="44" fontId="3" fillId="0" borderId="2" xfId="0" applyNumberFormat="1" applyFont="1" applyFill="1" applyBorder="1"/>
    <xf numFmtId="0" fontId="3" fillId="0" borderId="1" xfId="0" applyFont="1" applyBorder="1"/>
    <xf numFmtId="3" fontId="4" fillId="0" borderId="1" xfId="0" applyNumberFormat="1" applyFont="1" applyFill="1" applyBorder="1" applyAlignment="1">
      <alignment horizontal="center" vertical="center"/>
    </xf>
    <xf numFmtId="44" fontId="2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44" fontId="3" fillId="0" borderId="0" xfId="0" applyNumberFormat="1" applyFont="1"/>
    <xf numFmtId="0" fontId="6" fillId="0" borderId="0" xfId="0" applyFont="1"/>
    <xf numFmtId="0" fontId="7" fillId="0" borderId="0" xfId="0" applyFont="1"/>
    <xf numFmtId="0" fontId="1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/>
    <xf numFmtId="44" fontId="2" fillId="3" borderId="1" xfId="0" applyNumberFormat="1" applyFont="1" applyFill="1" applyBorder="1"/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center"/>
    </xf>
    <xf numFmtId="3" fontId="3" fillId="0" borderId="1" xfId="0" applyNumberFormat="1" applyFont="1" applyBorder="1"/>
    <xf numFmtId="44" fontId="2" fillId="5" borderId="1" xfId="0" applyNumberFormat="1" applyFont="1" applyFill="1" applyBorder="1"/>
    <xf numFmtId="44" fontId="0" fillId="0" borderId="0" xfId="0" applyNumberFormat="1"/>
    <xf numFmtId="44" fontId="0" fillId="0" borderId="1" xfId="0" applyNumberFormat="1" applyBorder="1"/>
    <xf numFmtId="44" fontId="0" fillId="5" borderId="1" xfId="0" applyNumberFormat="1" applyFill="1" applyBorder="1"/>
    <xf numFmtId="44" fontId="1" fillId="0" borderId="1" xfId="0" applyNumberFormat="1" applyFont="1" applyBorder="1"/>
    <xf numFmtId="44" fontId="6" fillId="0" borderId="1" xfId="0" applyNumberFormat="1" applyFont="1" applyBorder="1"/>
    <xf numFmtId="0" fontId="0" fillId="0" borderId="0" xfId="0" applyAlignment="1">
      <alignment vertical="center"/>
    </xf>
    <xf numFmtId="0" fontId="3" fillId="0" borderId="0" xfId="0" applyFont="1" applyFill="1"/>
    <xf numFmtId="44" fontId="3" fillId="0" borderId="1" xfId="0" applyNumberFormat="1" applyFont="1" applyFill="1" applyBorder="1"/>
    <xf numFmtId="44" fontId="3" fillId="0" borderId="0" xfId="0" applyNumberFormat="1" applyFont="1" applyFill="1"/>
    <xf numFmtId="44" fontId="2" fillId="0" borderId="1" xfId="0" applyNumberFormat="1" applyFont="1" applyFill="1" applyBorder="1"/>
    <xf numFmtId="0" fontId="2" fillId="4" borderId="0" xfId="0" applyFont="1" applyFill="1" applyAlignment="1">
      <alignment horizont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114300</xdr:rowOff>
    </xdr:from>
    <xdr:to>
      <xdr:col>1</xdr:col>
      <xdr:colOff>654502</xdr:colOff>
      <xdr:row>4</xdr:row>
      <xdr:rowOff>61913</xdr:rowOff>
    </xdr:to>
    <xdr:pic>
      <xdr:nvPicPr>
        <xdr:cNvPr id="2" name="Imagen 2" descr="Logotipo&#10;&#10;Descripción generada automáticamente">
          <a:extLst>
            <a:ext uri="{FF2B5EF4-FFF2-40B4-BE49-F238E27FC236}">
              <a16:creationId xmlns="" xmlns:a16="http://schemas.microsoft.com/office/drawing/2014/main" id="{FC08F0DE-8E56-4302-EBD7-047B5F7A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14300"/>
          <a:ext cx="873577" cy="766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AA74"/>
  <sheetViews>
    <sheetView topLeftCell="J57" zoomScaleNormal="100" workbookViewId="0">
      <selection activeCell="S73" sqref="S73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35" customWidth="1"/>
    <col min="13" max="13" width="5.85546875" style="35" customWidth="1"/>
    <col min="14" max="14" width="13.28515625" style="35" bestFit="1" customWidth="1"/>
    <col min="15" max="15" width="5.7109375" style="4" customWidth="1"/>
    <col min="16" max="16" width="11.5703125" style="4" bestFit="1" customWidth="1"/>
    <col min="17" max="17" width="31.5703125" style="4" customWidth="1"/>
    <col min="18" max="18" width="13.28515625" style="4" bestFit="1" customWidth="1"/>
    <col min="19" max="19" width="14.5703125" style="4" customWidth="1"/>
    <col min="20" max="20" width="5.42578125" style="4" customWidth="1"/>
    <col min="21" max="21" width="13.28515625" style="4" bestFit="1" customWidth="1"/>
    <col min="22" max="22" width="5.140625" style="4" customWidth="1"/>
    <col min="23" max="23" width="11.5703125" style="4" bestFit="1" customWidth="1"/>
    <col min="24" max="24" width="31.5703125" style="4" customWidth="1"/>
    <col min="25" max="25" width="13.28515625" style="4" bestFit="1" customWidth="1"/>
    <col min="26" max="26" width="14.5703125" style="4" customWidth="1"/>
    <col min="27" max="27" width="12.140625" style="4" bestFit="1" customWidth="1"/>
    <col min="28" max="16384" width="11.42578125" style="4"/>
  </cols>
  <sheetData>
    <row r="3" spans="3:27" ht="15" x14ac:dyDescent="0.25">
      <c r="C3" s="39" t="s">
        <v>53</v>
      </c>
      <c r="D3" s="39"/>
      <c r="E3" s="39"/>
      <c r="F3" s="39"/>
      <c r="I3" s="39" t="s">
        <v>54</v>
      </c>
      <c r="J3" s="39"/>
      <c r="K3" s="39"/>
      <c r="L3" s="39"/>
      <c r="P3" s="39" t="s">
        <v>55</v>
      </c>
      <c r="Q3" s="39"/>
      <c r="R3" s="39"/>
      <c r="S3" s="39"/>
      <c r="W3" s="39" t="s">
        <v>56</v>
      </c>
      <c r="X3" s="39"/>
      <c r="Y3" s="39"/>
      <c r="Z3" s="39"/>
    </row>
    <row r="5" spans="3:27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2" t="s">
        <v>3</v>
      </c>
      <c r="P5" s="2" t="s">
        <v>0</v>
      </c>
      <c r="Q5" s="3" t="s">
        <v>1</v>
      </c>
      <c r="R5" s="3" t="s">
        <v>2</v>
      </c>
      <c r="S5" s="3" t="s">
        <v>3</v>
      </c>
      <c r="W5" s="2" t="s">
        <v>0</v>
      </c>
      <c r="X5" s="3" t="s">
        <v>1</v>
      </c>
      <c r="Y5" s="3" t="s">
        <v>2</v>
      </c>
      <c r="Z5" s="3" t="s">
        <v>3</v>
      </c>
    </row>
    <row r="6" spans="3:27" x14ac:dyDescent="0.2">
      <c r="C6" s="5">
        <v>40</v>
      </c>
      <c r="D6" s="22" t="s">
        <v>108</v>
      </c>
      <c r="E6" s="7">
        <v>130</v>
      </c>
      <c r="F6" s="7">
        <f>+C6*E6</f>
        <v>5200</v>
      </c>
      <c r="I6" s="5">
        <v>20</v>
      </c>
      <c r="J6" s="22" t="s">
        <v>108</v>
      </c>
      <c r="K6" s="7">
        <v>130</v>
      </c>
      <c r="L6" s="7">
        <f>+I6*K6</f>
        <v>2600</v>
      </c>
      <c r="P6" s="5">
        <v>10</v>
      </c>
      <c r="Q6" s="22" t="s">
        <v>108</v>
      </c>
      <c r="R6" s="7">
        <v>130</v>
      </c>
      <c r="S6" s="7">
        <f>+P6*R6</f>
        <v>1300</v>
      </c>
      <c r="W6" s="5">
        <v>10</v>
      </c>
      <c r="X6" s="22" t="s">
        <v>108</v>
      </c>
      <c r="Y6" s="7">
        <v>130</v>
      </c>
      <c r="Z6" s="7">
        <f>+W6*Y6</f>
        <v>1300</v>
      </c>
      <c r="AA6" s="14"/>
    </row>
    <row r="7" spans="3:27" x14ac:dyDescent="0.2">
      <c r="C7" s="8">
        <v>40</v>
      </c>
      <c r="D7" s="22" t="s">
        <v>4</v>
      </c>
      <c r="E7" s="7">
        <v>150</v>
      </c>
      <c r="F7" s="7">
        <f t="shared" ref="F7:F71" si="0">+C7*E7</f>
        <v>6000</v>
      </c>
      <c r="I7" s="8">
        <v>20</v>
      </c>
      <c r="J7" s="22" t="s">
        <v>4</v>
      </c>
      <c r="K7" s="7">
        <v>150</v>
      </c>
      <c r="L7" s="36">
        <f t="shared" ref="L7:L71" si="1">+I7*K7</f>
        <v>3000</v>
      </c>
      <c r="P7" s="8">
        <v>10</v>
      </c>
      <c r="Q7" s="22" t="s">
        <v>4</v>
      </c>
      <c r="R7" s="7">
        <v>150</v>
      </c>
      <c r="S7" s="7">
        <f t="shared" ref="S7:S71" si="2">+P7*R7</f>
        <v>1500</v>
      </c>
      <c r="W7" s="8">
        <v>10</v>
      </c>
      <c r="X7" s="22" t="s">
        <v>4</v>
      </c>
      <c r="Y7" s="7">
        <v>150</v>
      </c>
      <c r="Z7" s="7">
        <f t="shared" ref="Z7:Z71" si="3">+W7*Y7</f>
        <v>1500</v>
      </c>
    </row>
    <row r="8" spans="3:27" x14ac:dyDescent="0.2">
      <c r="C8" s="5">
        <v>60</v>
      </c>
      <c r="D8" s="22" t="s">
        <v>62</v>
      </c>
      <c r="E8" s="7">
        <v>105</v>
      </c>
      <c r="F8" s="7">
        <f t="shared" si="0"/>
        <v>6300</v>
      </c>
      <c r="I8" s="5">
        <v>30</v>
      </c>
      <c r="J8" s="22" t="s">
        <v>62</v>
      </c>
      <c r="K8" s="7">
        <v>105</v>
      </c>
      <c r="L8" s="36">
        <f t="shared" si="1"/>
        <v>3150</v>
      </c>
      <c r="P8" s="5">
        <v>15</v>
      </c>
      <c r="Q8" s="22" t="s">
        <v>62</v>
      </c>
      <c r="R8" s="7">
        <v>105</v>
      </c>
      <c r="S8" s="7">
        <f t="shared" si="2"/>
        <v>1575</v>
      </c>
      <c r="W8" s="5">
        <v>15</v>
      </c>
      <c r="X8" s="22" t="s">
        <v>62</v>
      </c>
      <c r="Y8" s="7">
        <v>105</v>
      </c>
      <c r="Z8" s="7">
        <f t="shared" si="3"/>
        <v>1575</v>
      </c>
    </row>
    <row r="9" spans="3:27" x14ac:dyDescent="0.2">
      <c r="C9" s="5">
        <v>50</v>
      </c>
      <c r="D9" s="22" t="s">
        <v>5</v>
      </c>
      <c r="E9" s="7">
        <v>60</v>
      </c>
      <c r="F9" s="7">
        <f t="shared" si="0"/>
        <v>3000</v>
      </c>
      <c r="I9" s="5">
        <v>25</v>
      </c>
      <c r="J9" s="22" t="s">
        <v>5</v>
      </c>
      <c r="K9" s="7">
        <v>60</v>
      </c>
      <c r="L9" s="36">
        <f t="shared" si="1"/>
        <v>1500</v>
      </c>
      <c r="P9" s="5">
        <v>13</v>
      </c>
      <c r="Q9" s="22" t="s">
        <v>5</v>
      </c>
      <c r="R9" s="7">
        <v>60</v>
      </c>
      <c r="S9" s="7">
        <f t="shared" si="2"/>
        <v>780</v>
      </c>
      <c r="W9" s="5">
        <v>12</v>
      </c>
      <c r="X9" s="22" t="s">
        <v>5</v>
      </c>
      <c r="Y9" s="7">
        <v>60</v>
      </c>
      <c r="Z9" s="7">
        <f t="shared" si="3"/>
        <v>720</v>
      </c>
    </row>
    <row r="10" spans="3:27" x14ac:dyDescent="0.2">
      <c r="C10" s="5">
        <v>60</v>
      </c>
      <c r="D10" s="22" t="s">
        <v>63</v>
      </c>
      <c r="E10" s="7">
        <v>28</v>
      </c>
      <c r="F10" s="7">
        <f t="shared" si="0"/>
        <v>1680</v>
      </c>
      <c r="I10" s="5">
        <v>30</v>
      </c>
      <c r="J10" s="22" t="s">
        <v>63</v>
      </c>
      <c r="K10" s="7">
        <v>28</v>
      </c>
      <c r="L10" s="36">
        <f t="shared" si="1"/>
        <v>840</v>
      </c>
      <c r="P10" s="5">
        <v>15</v>
      </c>
      <c r="Q10" s="22" t="s">
        <v>63</v>
      </c>
      <c r="R10" s="7">
        <v>28</v>
      </c>
      <c r="S10" s="7">
        <f t="shared" si="2"/>
        <v>420</v>
      </c>
      <c r="W10" s="5">
        <v>15</v>
      </c>
      <c r="X10" s="22" t="s">
        <v>63</v>
      </c>
      <c r="Y10" s="7">
        <v>28</v>
      </c>
      <c r="Z10" s="7">
        <f t="shared" si="3"/>
        <v>420</v>
      </c>
    </row>
    <row r="11" spans="3:27" x14ac:dyDescent="0.2">
      <c r="C11" s="5">
        <v>250</v>
      </c>
      <c r="D11" s="22" t="s">
        <v>6</v>
      </c>
      <c r="E11" s="7">
        <v>7</v>
      </c>
      <c r="F11" s="7">
        <f t="shared" si="0"/>
        <v>1750</v>
      </c>
      <c r="I11" s="5">
        <v>125</v>
      </c>
      <c r="J11" s="22" t="s">
        <v>6</v>
      </c>
      <c r="K11" s="7">
        <v>7</v>
      </c>
      <c r="L11" s="36">
        <f t="shared" si="1"/>
        <v>875</v>
      </c>
      <c r="P11" s="5">
        <v>63</v>
      </c>
      <c r="Q11" s="22" t="s">
        <v>6</v>
      </c>
      <c r="R11" s="7">
        <v>7</v>
      </c>
      <c r="S11" s="7">
        <f t="shared" si="2"/>
        <v>441</v>
      </c>
      <c r="W11" s="5">
        <v>62</v>
      </c>
      <c r="X11" s="22" t="s">
        <v>6</v>
      </c>
      <c r="Y11" s="7">
        <v>7</v>
      </c>
      <c r="Z11" s="7">
        <f t="shared" si="3"/>
        <v>434</v>
      </c>
    </row>
    <row r="12" spans="3:27" x14ac:dyDescent="0.2">
      <c r="C12" s="5">
        <v>300</v>
      </c>
      <c r="D12" s="22" t="s">
        <v>64</v>
      </c>
      <c r="E12" s="7">
        <v>12.6</v>
      </c>
      <c r="F12" s="7">
        <f t="shared" si="0"/>
        <v>3780</v>
      </c>
      <c r="I12" s="5">
        <v>150</v>
      </c>
      <c r="J12" s="22" t="s">
        <v>64</v>
      </c>
      <c r="K12" s="7">
        <v>12.6</v>
      </c>
      <c r="L12" s="36">
        <f t="shared" si="1"/>
        <v>1890</v>
      </c>
      <c r="P12" s="5">
        <v>75</v>
      </c>
      <c r="Q12" s="22" t="s">
        <v>64</v>
      </c>
      <c r="R12" s="7">
        <v>12.6</v>
      </c>
      <c r="S12" s="7">
        <f t="shared" si="2"/>
        <v>945</v>
      </c>
      <c r="W12" s="5">
        <v>75</v>
      </c>
      <c r="X12" s="22" t="s">
        <v>64</v>
      </c>
      <c r="Y12" s="7">
        <v>12.6</v>
      </c>
      <c r="Z12" s="7">
        <f t="shared" si="3"/>
        <v>945</v>
      </c>
    </row>
    <row r="13" spans="3:27" x14ac:dyDescent="0.2">
      <c r="C13" s="5">
        <v>300</v>
      </c>
      <c r="D13" s="22" t="s">
        <v>7</v>
      </c>
      <c r="E13" s="7">
        <v>7.5</v>
      </c>
      <c r="F13" s="7">
        <f t="shared" si="0"/>
        <v>2250</v>
      </c>
      <c r="I13" s="5">
        <v>150</v>
      </c>
      <c r="J13" s="22" t="s">
        <v>7</v>
      </c>
      <c r="K13" s="7">
        <v>7.5</v>
      </c>
      <c r="L13" s="36">
        <f t="shared" si="1"/>
        <v>1125</v>
      </c>
      <c r="P13" s="5">
        <v>75</v>
      </c>
      <c r="Q13" s="22" t="s">
        <v>7</v>
      </c>
      <c r="R13" s="7">
        <v>7.5</v>
      </c>
      <c r="S13" s="7">
        <f t="shared" si="2"/>
        <v>562.5</v>
      </c>
      <c r="W13" s="5">
        <v>75</v>
      </c>
      <c r="X13" s="22" t="s">
        <v>7</v>
      </c>
      <c r="Y13" s="7">
        <v>7.5</v>
      </c>
      <c r="Z13" s="7">
        <f t="shared" si="3"/>
        <v>562.5</v>
      </c>
    </row>
    <row r="14" spans="3:27" ht="22.5" x14ac:dyDescent="0.2">
      <c r="C14" s="5">
        <v>120</v>
      </c>
      <c r="D14" s="22" t="s">
        <v>65</v>
      </c>
      <c r="E14" s="7">
        <v>20</v>
      </c>
      <c r="F14" s="7">
        <f t="shared" si="0"/>
        <v>2400</v>
      </c>
      <c r="I14" s="5">
        <v>60</v>
      </c>
      <c r="J14" s="22" t="s">
        <v>65</v>
      </c>
      <c r="K14" s="7">
        <v>20</v>
      </c>
      <c r="L14" s="36">
        <f t="shared" si="1"/>
        <v>1200</v>
      </c>
      <c r="P14" s="5">
        <v>30</v>
      </c>
      <c r="Q14" s="22" t="s">
        <v>65</v>
      </c>
      <c r="R14" s="7">
        <v>20</v>
      </c>
      <c r="S14" s="7">
        <f t="shared" si="2"/>
        <v>600</v>
      </c>
      <c r="W14" s="5">
        <v>30</v>
      </c>
      <c r="X14" s="22" t="s">
        <v>65</v>
      </c>
      <c r="Y14" s="7">
        <v>20</v>
      </c>
      <c r="Z14" s="7">
        <f t="shared" si="3"/>
        <v>600</v>
      </c>
    </row>
    <row r="15" spans="3:27" ht="22.5" x14ac:dyDescent="0.2">
      <c r="C15" s="5">
        <v>76</v>
      </c>
      <c r="D15" s="22" t="s">
        <v>66</v>
      </c>
      <c r="E15" s="7">
        <v>18.5</v>
      </c>
      <c r="F15" s="7">
        <f t="shared" si="0"/>
        <v>1406</v>
      </c>
      <c r="I15" s="5">
        <v>38</v>
      </c>
      <c r="J15" s="22" t="s">
        <v>66</v>
      </c>
      <c r="K15" s="7">
        <v>18.5</v>
      </c>
      <c r="L15" s="36">
        <f t="shared" si="1"/>
        <v>703</v>
      </c>
      <c r="P15" s="5">
        <v>19</v>
      </c>
      <c r="Q15" s="22" t="s">
        <v>66</v>
      </c>
      <c r="R15" s="7">
        <v>18.5</v>
      </c>
      <c r="S15" s="7">
        <f t="shared" si="2"/>
        <v>351.5</v>
      </c>
      <c r="W15" s="5">
        <v>19</v>
      </c>
      <c r="X15" s="22" t="s">
        <v>66</v>
      </c>
      <c r="Y15" s="7">
        <v>18.5</v>
      </c>
      <c r="Z15" s="7">
        <f t="shared" si="3"/>
        <v>351.5</v>
      </c>
    </row>
    <row r="16" spans="3:27" x14ac:dyDescent="0.2">
      <c r="C16" s="5">
        <v>152</v>
      </c>
      <c r="D16" s="22" t="s">
        <v>67</v>
      </c>
      <c r="E16" s="7">
        <v>16</v>
      </c>
      <c r="F16" s="7">
        <f t="shared" si="0"/>
        <v>2432</v>
      </c>
      <c r="I16" s="5">
        <v>76</v>
      </c>
      <c r="J16" s="22" t="s">
        <v>67</v>
      </c>
      <c r="K16" s="7">
        <v>16</v>
      </c>
      <c r="L16" s="36">
        <f t="shared" si="1"/>
        <v>1216</v>
      </c>
      <c r="P16" s="5">
        <v>38</v>
      </c>
      <c r="Q16" s="22" t="s">
        <v>67</v>
      </c>
      <c r="R16" s="7">
        <v>16</v>
      </c>
      <c r="S16" s="7">
        <f t="shared" si="2"/>
        <v>608</v>
      </c>
      <c r="W16" s="5">
        <v>38</v>
      </c>
      <c r="X16" s="22" t="s">
        <v>67</v>
      </c>
      <c r="Y16" s="7">
        <v>16</v>
      </c>
      <c r="Z16" s="7">
        <f t="shared" si="3"/>
        <v>608</v>
      </c>
    </row>
    <row r="17" spans="3:26" x14ac:dyDescent="0.2">
      <c r="C17" s="5">
        <v>150</v>
      </c>
      <c r="D17" s="22" t="s">
        <v>8</v>
      </c>
      <c r="E17" s="7">
        <v>40</v>
      </c>
      <c r="F17" s="7">
        <f t="shared" ref="F17" si="4">+C17*E17</f>
        <v>6000</v>
      </c>
      <c r="I17" s="5">
        <v>75</v>
      </c>
      <c r="J17" s="22" t="s">
        <v>8</v>
      </c>
      <c r="K17" s="7">
        <v>40</v>
      </c>
      <c r="L17" s="36">
        <f t="shared" si="1"/>
        <v>3000</v>
      </c>
      <c r="P17" s="5">
        <v>38</v>
      </c>
      <c r="Q17" s="22" t="s">
        <v>8</v>
      </c>
      <c r="R17" s="7">
        <v>40</v>
      </c>
      <c r="S17" s="7">
        <f t="shared" si="2"/>
        <v>1520</v>
      </c>
      <c r="W17" s="5">
        <v>37</v>
      </c>
      <c r="X17" s="22" t="s">
        <v>8</v>
      </c>
      <c r="Y17" s="7">
        <v>40</v>
      </c>
      <c r="Z17" s="7">
        <f t="shared" si="3"/>
        <v>1480</v>
      </c>
    </row>
    <row r="18" spans="3:26" x14ac:dyDescent="0.2">
      <c r="C18" s="5">
        <v>100</v>
      </c>
      <c r="D18" s="22" t="s">
        <v>9</v>
      </c>
      <c r="E18" s="7">
        <v>10.5</v>
      </c>
      <c r="F18" s="7">
        <f t="shared" si="0"/>
        <v>1050</v>
      </c>
      <c r="I18" s="5">
        <v>50</v>
      </c>
      <c r="J18" s="22" t="s">
        <v>9</v>
      </c>
      <c r="K18" s="7">
        <v>10.5</v>
      </c>
      <c r="L18" s="36">
        <f t="shared" si="1"/>
        <v>525</v>
      </c>
      <c r="P18" s="5">
        <v>25</v>
      </c>
      <c r="Q18" s="22" t="s">
        <v>9</v>
      </c>
      <c r="R18" s="7">
        <v>10.5</v>
      </c>
      <c r="S18" s="7">
        <f t="shared" si="2"/>
        <v>262.5</v>
      </c>
      <c r="W18" s="5">
        <v>25</v>
      </c>
      <c r="X18" s="22" t="s">
        <v>9</v>
      </c>
      <c r="Y18" s="7">
        <v>10.5</v>
      </c>
      <c r="Z18" s="7">
        <f t="shared" si="3"/>
        <v>262.5</v>
      </c>
    </row>
    <row r="19" spans="3:26" x14ac:dyDescent="0.2">
      <c r="C19" s="5">
        <v>60</v>
      </c>
      <c r="D19" s="22" t="s">
        <v>68</v>
      </c>
      <c r="E19" s="7">
        <v>36.5</v>
      </c>
      <c r="F19" s="7">
        <f t="shared" ref="F19" si="5">+C19*E19</f>
        <v>2190</v>
      </c>
      <c r="I19" s="5">
        <v>30</v>
      </c>
      <c r="J19" s="22" t="s">
        <v>68</v>
      </c>
      <c r="K19" s="7">
        <v>36.5</v>
      </c>
      <c r="L19" s="36">
        <f t="shared" si="1"/>
        <v>1095</v>
      </c>
      <c r="P19" s="5">
        <v>15</v>
      </c>
      <c r="Q19" s="22" t="s">
        <v>68</v>
      </c>
      <c r="R19" s="7">
        <v>36.5</v>
      </c>
      <c r="S19" s="7">
        <f t="shared" si="2"/>
        <v>547.5</v>
      </c>
      <c r="W19" s="5">
        <v>15</v>
      </c>
      <c r="X19" s="22" t="s">
        <v>68</v>
      </c>
      <c r="Y19" s="7">
        <v>36.5</v>
      </c>
      <c r="Z19" s="7">
        <f t="shared" si="3"/>
        <v>547.5</v>
      </c>
    </row>
    <row r="20" spans="3:26" x14ac:dyDescent="0.2">
      <c r="C20" s="5">
        <v>100</v>
      </c>
      <c r="D20" s="22" t="s">
        <v>10</v>
      </c>
      <c r="E20" s="7">
        <v>30</v>
      </c>
      <c r="F20" s="7">
        <f t="shared" si="0"/>
        <v>3000</v>
      </c>
      <c r="I20" s="5">
        <v>50</v>
      </c>
      <c r="J20" s="22" t="s">
        <v>10</v>
      </c>
      <c r="K20" s="7">
        <v>30</v>
      </c>
      <c r="L20" s="36">
        <f t="shared" si="1"/>
        <v>1500</v>
      </c>
      <c r="P20" s="5">
        <v>25</v>
      </c>
      <c r="Q20" s="22" t="s">
        <v>10</v>
      </c>
      <c r="R20" s="7">
        <v>30</v>
      </c>
      <c r="S20" s="7">
        <f t="shared" si="2"/>
        <v>750</v>
      </c>
      <c r="W20" s="5">
        <v>25</v>
      </c>
      <c r="X20" s="22" t="s">
        <v>10</v>
      </c>
      <c r="Y20" s="7">
        <v>30</v>
      </c>
      <c r="Z20" s="7">
        <f t="shared" si="3"/>
        <v>750</v>
      </c>
    </row>
    <row r="21" spans="3:26" x14ac:dyDescent="0.2">
      <c r="C21" s="5">
        <v>100</v>
      </c>
      <c r="D21" s="22" t="s">
        <v>69</v>
      </c>
      <c r="E21" s="7">
        <v>20.95</v>
      </c>
      <c r="F21" s="7">
        <f t="shared" ref="F21" si="6">+C21*E21</f>
        <v>2095</v>
      </c>
      <c r="I21" s="5">
        <v>50</v>
      </c>
      <c r="J21" s="22" t="s">
        <v>69</v>
      </c>
      <c r="K21" s="7">
        <v>20.95</v>
      </c>
      <c r="L21" s="36">
        <f t="shared" si="1"/>
        <v>1047.5</v>
      </c>
      <c r="P21" s="5">
        <v>25</v>
      </c>
      <c r="Q21" s="22" t="s">
        <v>69</v>
      </c>
      <c r="R21" s="7">
        <v>20.95</v>
      </c>
      <c r="S21" s="7">
        <f t="shared" si="2"/>
        <v>523.75</v>
      </c>
      <c r="W21" s="5">
        <v>25</v>
      </c>
      <c r="X21" s="22" t="s">
        <v>69</v>
      </c>
      <c r="Y21" s="7">
        <v>20.95</v>
      </c>
      <c r="Z21" s="7">
        <f t="shared" si="3"/>
        <v>523.75</v>
      </c>
    </row>
    <row r="22" spans="3:26" x14ac:dyDescent="0.2">
      <c r="C22" s="5">
        <v>100</v>
      </c>
      <c r="D22" s="22" t="s">
        <v>11</v>
      </c>
      <c r="E22" s="7">
        <v>15</v>
      </c>
      <c r="F22" s="7">
        <f t="shared" si="0"/>
        <v>1500</v>
      </c>
      <c r="I22" s="5">
        <v>50</v>
      </c>
      <c r="J22" s="22" t="s">
        <v>11</v>
      </c>
      <c r="K22" s="7">
        <v>15</v>
      </c>
      <c r="L22" s="36">
        <f t="shared" si="1"/>
        <v>750</v>
      </c>
      <c r="P22" s="5">
        <v>25</v>
      </c>
      <c r="Q22" s="22" t="s">
        <v>11</v>
      </c>
      <c r="R22" s="7">
        <v>15</v>
      </c>
      <c r="S22" s="7">
        <f t="shared" si="2"/>
        <v>375</v>
      </c>
      <c r="W22" s="5">
        <v>25</v>
      </c>
      <c r="X22" s="22" t="s">
        <v>11</v>
      </c>
      <c r="Y22" s="7">
        <v>15</v>
      </c>
      <c r="Z22" s="7">
        <f t="shared" si="3"/>
        <v>375</v>
      </c>
    </row>
    <row r="23" spans="3:26" x14ac:dyDescent="0.2">
      <c r="C23" s="5">
        <v>60</v>
      </c>
      <c r="D23" s="22" t="s">
        <v>70</v>
      </c>
      <c r="E23" s="7">
        <v>2.65</v>
      </c>
      <c r="F23" s="7">
        <f t="shared" si="0"/>
        <v>159</v>
      </c>
      <c r="I23" s="5">
        <v>30</v>
      </c>
      <c r="J23" s="22" t="s">
        <v>70</v>
      </c>
      <c r="K23" s="7">
        <v>2.65</v>
      </c>
      <c r="L23" s="36">
        <f t="shared" si="1"/>
        <v>79.5</v>
      </c>
      <c r="P23" s="5">
        <v>15</v>
      </c>
      <c r="Q23" s="22" t="s">
        <v>70</v>
      </c>
      <c r="R23" s="7">
        <v>2.65</v>
      </c>
      <c r="S23" s="7">
        <f t="shared" si="2"/>
        <v>39.75</v>
      </c>
      <c r="W23" s="5">
        <v>15</v>
      </c>
      <c r="X23" s="22" t="s">
        <v>70</v>
      </c>
      <c r="Y23" s="7">
        <v>2.65</v>
      </c>
      <c r="Z23" s="7">
        <f t="shared" si="3"/>
        <v>39.75</v>
      </c>
    </row>
    <row r="24" spans="3:26" x14ac:dyDescent="0.2">
      <c r="C24" s="5">
        <v>150</v>
      </c>
      <c r="D24" s="22" t="s">
        <v>12</v>
      </c>
      <c r="E24" s="7">
        <v>4.5</v>
      </c>
      <c r="F24" s="7">
        <f t="shared" si="0"/>
        <v>675</v>
      </c>
      <c r="I24" s="5">
        <v>75</v>
      </c>
      <c r="J24" s="22" t="s">
        <v>12</v>
      </c>
      <c r="K24" s="7">
        <v>4.5</v>
      </c>
      <c r="L24" s="36">
        <f t="shared" si="1"/>
        <v>337.5</v>
      </c>
      <c r="P24" s="5">
        <v>38</v>
      </c>
      <c r="Q24" s="22" t="s">
        <v>12</v>
      </c>
      <c r="R24" s="7">
        <v>4.5</v>
      </c>
      <c r="S24" s="7">
        <f t="shared" si="2"/>
        <v>171</v>
      </c>
      <c r="W24" s="5">
        <v>37</v>
      </c>
      <c r="X24" s="22" t="s">
        <v>12</v>
      </c>
      <c r="Y24" s="7">
        <v>4.5</v>
      </c>
      <c r="Z24" s="7">
        <f t="shared" si="3"/>
        <v>166.5</v>
      </c>
    </row>
    <row r="25" spans="3:26" x14ac:dyDescent="0.2">
      <c r="C25" s="5">
        <v>150</v>
      </c>
      <c r="D25" s="22" t="s">
        <v>13</v>
      </c>
      <c r="E25" s="7">
        <v>4</v>
      </c>
      <c r="F25" s="7">
        <f t="shared" si="0"/>
        <v>600</v>
      </c>
      <c r="I25" s="5">
        <v>75</v>
      </c>
      <c r="J25" s="22" t="s">
        <v>13</v>
      </c>
      <c r="K25" s="7">
        <v>4</v>
      </c>
      <c r="L25" s="36">
        <f t="shared" si="1"/>
        <v>300</v>
      </c>
      <c r="P25" s="5">
        <v>38</v>
      </c>
      <c r="Q25" s="22" t="s">
        <v>13</v>
      </c>
      <c r="R25" s="7">
        <v>4</v>
      </c>
      <c r="S25" s="7">
        <f t="shared" si="2"/>
        <v>152</v>
      </c>
      <c r="W25" s="5">
        <v>37</v>
      </c>
      <c r="X25" s="22" t="s">
        <v>13</v>
      </c>
      <c r="Y25" s="7">
        <v>4</v>
      </c>
      <c r="Z25" s="7">
        <f t="shared" si="3"/>
        <v>148</v>
      </c>
    </row>
    <row r="26" spans="3:26" x14ac:dyDescent="0.2">
      <c r="C26" s="5">
        <v>150</v>
      </c>
      <c r="D26" s="22" t="s">
        <v>14</v>
      </c>
      <c r="E26" s="7">
        <v>4.5</v>
      </c>
      <c r="F26" s="7">
        <f t="shared" si="0"/>
        <v>675</v>
      </c>
      <c r="I26" s="5">
        <v>75</v>
      </c>
      <c r="J26" s="22" t="s">
        <v>14</v>
      </c>
      <c r="K26" s="7">
        <v>4.5</v>
      </c>
      <c r="L26" s="36">
        <f t="shared" si="1"/>
        <v>337.5</v>
      </c>
      <c r="P26" s="5">
        <v>38</v>
      </c>
      <c r="Q26" s="22" t="s">
        <v>14</v>
      </c>
      <c r="R26" s="7">
        <v>4.5</v>
      </c>
      <c r="S26" s="7">
        <f t="shared" si="2"/>
        <v>171</v>
      </c>
      <c r="W26" s="5">
        <v>37</v>
      </c>
      <c r="X26" s="22" t="s">
        <v>14</v>
      </c>
      <c r="Y26" s="7">
        <v>4.5</v>
      </c>
      <c r="Z26" s="7">
        <f t="shared" si="3"/>
        <v>166.5</v>
      </c>
    </row>
    <row r="27" spans="3:26" x14ac:dyDescent="0.2">
      <c r="C27" s="5">
        <v>150</v>
      </c>
      <c r="D27" s="22" t="s">
        <v>15</v>
      </c>
      <c r="E27" s="7">
        <v>4.5</v>
      </c>
      <c r="F27" s="7">
        <f t="shared" si="0"/>
        <v>675</v>
      </c>
      <c r="I27" s="5">
        <v>75</v>
      </c>
      <c r="J27" s="22" t="s">
        <v>15</v>
      </c>
      <c r="K27" s="7">
        <v>4.5</v>
      </c>
      <c r="L27" s="36">
        <f t="shared" si="1"/>
        <v>337.5</v>
      </c>
      <c r="P27" s="5">
        <v>38</v>
      </c>
      <c r="Q27" s="22" t="s">
        <v>15</v>
      </c>
      <c r="R27" s="7">
        <v>4.5</v>
      </c>
      <c r="S27" s="7">
        <f t="shared" si="2"/>
        <v>171</v>
      </c>
      <c r="W27" s="5">
        <v>37</v>
      </c>
      <c r="X27" s="22" t="s">
        <v>15</v>
      </c>
      <c r="Y27" s="7">
        <v>4.5</v>
      </c>
      <c r="Z27" s="7">
        <f t="shared" si="3"/>
        <v>166.5</v>
      </c>
    </row>
    <row r="28" spans="3:26" x14ac:dyDescent="0.2">
      <c r="C28" s="5">
        <v>150</v>
      </c>
      <c r="D28" s="22" t="s">
        <v>16</v>
      </c>
      <c r="E28" s="7">
        <v>4</v>
      </c>
      <c r="F28" s="7">
        <f t="shared" si="0"/>
        <v>600</v>
      </c>
      <c r="I28" s="5">
        <v>75</v>
      </c>
      <c r="J28" s="22" t="s">
        <v>16</v>
      </c>
      <c r="K28" s="7">
        <v>4</v>
      </c>
      <c r="L28" s="36">
        <f t="shared" si="1"/>
        <v>300</v>
      </c>
      <c r="P28" s="5">
        <v>38</v>
      </c>
      <c r="Q28" s="22" t="s">
        <v>16</v>
      </c>
      <c r="R28" s="7">
        <v>4</v>
      </c>
      <c r="S28" s="7">
        <f t="shared" si="2"/>
        <v>152</v>
      </c>
      <c r="W28" s="5">
        <v>37</v>
      </c>
      <c r="X28" s="22" t="s">
        <v>16</v>
      </c>
      <c r="Y28" s="7">
        <v>4</v>
      </c>
      <c r="Z28" s="7">
        <f t="shared" si="3"/>
        <v>148</v>
      </c>
    </row>
    <row r="29" spans="3:26" x14ac:dyDescent="0.2">
      <c r="C29" s="5">
        <v>60</v>
      </c>
      <c r="D29" s="22" t="s">
        <v>17</v>
      </c>
      <c r="E29" s="7">
        <v>80</v>
      </c>
      <c r="F29" s="7">
        <f t="shared" si="0"/>
        <v>4800</v>
      </c>
      <c r="I29" s="5">
        <v>30</v>
      </c>
      <c r="J29" s="22" t="s">
        <v>17</v>
      </c>
      <c r="K29" s="7">
        <v>80</v>
      </c>
      <c r="L29" s="36">
        <f t="shared" si="1"/>
        <v>2400</v>
      </c>
      <c r="N29" s="37"/>
      <c r="P29" s="5">
        <v>15</v>
      </c>
      <c r="Q29" s="22" t="s">
        <v>17</v>
      </c>
      <c r="R29" s="7">
        <v>80</v>
      </c>
      <c r="S29" s="7">
        <f t="shared" si="2"/>
        <v>1200</v>
      </c>
      <c r="U29" s="37"/>
      <c r="W29" s="5">
        <v>15</v>
      </c>
      <c r="X29" s="22" t="s">
        <v>17</v>
      </c>
      <c r="Y29" s="7">
        <v>80</v>
      </c>
      <c r="Z29" s="7">
        <f t="shared" si="3"/>
        <v>1200</v>
      </c>
    </row>
    <row r="30" spans="3:26" x14ac:dyDescent="0.2">
      <c r="C30" s="5">
        <v>560</v>
      </c>
      <c r="D30" s="22" t="s">
        <v>18</v>
      </c>
      <c r="E30" s="7">
        <v>11</v>
      </c>
      <c r="F30" s="7">
        <f t="shared" si="0"/>
        <v>6160</v>
      </c>
      <c r="I30" s="5">
        <v>280</v>
      </c>
      <c r="J30" s="22" t="s">
        <v>18</v>
      </c>
      <c r="K30" s="7">
        <v>11</v>
      </c>
      <c r="L30" s="36">
        <f t="shared" si="1"/>
        <v>3080</v>
      </c>
      <c r="P30" s="5">
        <v>140</v>
      </c>
      <c r="Q30" s="22" t="s">
        <v>18</v>
      </c>
      <c r="R30" s="7">
        <v>11</v>
      </c>
      <c r="S30" s="7">
        <f t="shared" si="2"/>
        <v>1540</v>
      </c>
      <c r="W30" s="5">
        <v>140</v>
      </c>
      <c r="X30" s="22" t="s">
        <v>18</v>
      </c>
      <c r="Y30" s="7">
        <v>11</v>
      </c>
      <c r="Z30" s="7">
        <f t="shared" si="3"/>
        <v>1540</v>
      </c>
    </row>
    <row r="31" spans="3:26" x14ac:dyDescent="0.2">
      <c r="C31" s="5">
        <v>60</v>
      </c>
      <c r="D31" s="22" t="s">
        <v>19</v>
      </c>
      <c r="E31" s="7">
        <v>40</v>
      </c>
      <c r="F31" s="7">
        <f t="shared" si="0"/>
        <v>2400</v>
      </c>
      <c r="I31" s="5">
        <v>30</v>
      </c>
      <c r="J31" s="22" t="s">
        <v>19</v>
      </c>
      <c r="K31" s="7">
        <v>40</v>
      </c>
      <c r="L31" s="36">
        <f t="shared" si="1"/>
        <v>1200</v>
      </c>
      <c r="P31" s="5">
        <v>15</v>
      </c>
      <c r="Q31" s="22" t="s">
        <v>19</v>
      </c>
      <c r="R31" s="7">
        <v>40</v>
      </c>
      <c r="S31" s="7">
        <f t="shared" si="2"/>
        <v>600</v>
      </c>
      <c r="W31" s="5">
        <v>15</v>
      </c>
      <c r="X31" s="22" t="s">
        <v>19</v>
      </c>
      <c r="Y31" s="7">
        <v>40</v>
      </c>
      <c r="Z31" s="7">
        <f t="shared" si="3"/>
        <v>600</v>
      </c>
    </row>
    <row r="32" spans="3:26" x14ac:dyDescent="0.2">
      <c r="C32" s="5">
        <v>60</v>
      </c>
      <c r="D32" s="23" t="s">
        <v>71</v>
      </c>
      <c r="E32" s="7">
        <v>40</v>
      </c>
      <c r="F32" s="7">
        <f t="shared" si="0"/>
        <v>2400</v>
      </c>
      <c r="I32" s="5">
        <v>30</v>
      </c>
      <c r="J32" s="23" t="s">
        <v>71</v>
      </c>
      <c r="K32" s="7">
        <v>40</v>
      </c>
      <c r="L32" s="36">
        <f t="shared" si="1"/>
        <v>1200</v>
      </c>
      <c r="P32" s="5">
        <v>15</v>
      </c>
      <c r="Q32" s="23" t="s">
        <v>71</v>
      </c>
      <c r="R32" s="7">
        <v>40</v>
      </c>
      <c r="S32" s="7">
        <f t="shared" si="2"/>
        <v>600</v>
      </c>
      <c r="W32" s="5">
        <v>15</v>
      </c>
      <c r="X32" s="23" t="s">
        <v>71</v>
      </c>
      <c r="Y32" s="7">
        <v>40</v>
      </c>
      <c r="Z32" s="7">
        <f t="shared" si="3"/>
        <v>600</v>
      </c>
    </row>
    <row r="33" spans="3:26" x14ac:dyDescent="0.2">
      <c r="C33" s="5">
        <v>50</v>
      </c>
      <c r="D33" s="23" t="s">
        <v>20</v>
      </c>
      <c r="E33" s="9">
        <v>40</v>
      </c>
      <c r="F33" s="7">
        <f t="shared" si="0"/>
        <v>2000</v>
      </c>
      <c r="I33" s="5">
        <v>25</v>
      </c>
      <c r="J33" s="23" t="s">
        <v>20</v>
      </c>
      <c r="K33" s="9">
        <v>40</v>
      </c>
      <c r="L33" s="36">
        <f t="shared" si="1"/>
        <v>1000</v>
      </c>
      <c r="P33" s="5">
        <v>13</v>
      </c>
      <c r="Q33" s="23" t="s">
        <v>20</v>
      </c>
      <c r="R33" s="36">
        <v>40</v>
      </c>
      <c r="S33" s="7">
        <f t="shared" si="2"/>
        <v>520</v>
      </c>
      <c r="W33" s="5">
        <v>12</v>
      </c>
      <c r="X33" s="23" t="s">
        <v>20</v>
      </c>
      <c r="Y33" s="9">
        <v>40</v>
      </c>
      <c r="Z33" s="7">
        <f t="shared" si="3"/>
        <v>480</v>
      </c>
    </row>
    <row r="34" spans="3:26" x14ac:dyDescent="0.2">
      <c r="C34" s="5">
        <v>60</v>
      </c>
      <c r="D34" s="22" t="s">
        <v>21</v>
      </c>
      <c r="E34" s="7">
        <v>40</v>
      </c>
      <c r="F34" s="7">
        <f t="shared" si="0"/>
        <v>2400</v>
      </c>
      <c r="I34" s="5">
        <v>30</v>
      </c>
      <c r="J34" s="22" t="s">
        <v>21</v>
      </c>
      <c r="K34" s="7">
        <v>40</v>
      </c>
      <c r="L34" s="36">
        <f t="shared" si="1"/>
        <v>1200</v>
      </c>
      <c r="P34" s="5">
        <v>15</v>
      </c>
      <c r="Q34" s="22" t="s">
        <v>21</v>
      </c>
      <c r="R34" s="7">
        <v>40</v>
      </c>
      <c r="S34" s="7">
        <f t="shared" si="2"/>
        <v>600</v>
      </c>
      <c r="W34" s="5">
        <v>15</v>
      </c>
      <c r="X34" s="22" t="s">
        <v>21</v>
      </c>
      <c r="Y34" s="7">
        <v>40</v>
      </c>
      <c r="Z34" s="7">
        <f t="shared" si="3"/>
        <v>600</v>
      </c>
    </row>
    <row r="35" spans="3:26" x14ac:dyDescent="0.2">
      <c r="C35" s="5">
        <v>60</v>
      </c>
      <c r="D35" s="22" t="s">
        <v>22</v>
      </c>
      <c r="E35" s="7">
        <v>40</v>
      </c>
      <c r="F35" s="7">
        <f t="shared" si="0"/>
        <v>2400</v>
      </c>
      <c r="I35" s="5">
        <v>30</v>
      </c>
      <c r="J35" s="22" t="s">
        <v>22</v>
      </c>
      <c r="K35" s="7">
        <v>40</v>
      </c>
      <c r="L35" s="36">
        <f t="shared" si="1"/>
        <v>1200</v>
      </c>
      <c r="P35" s="5">
        <v>15</v>
      </c>
      <c r="Q35" s="22" t="s">
        <v>22</v>
      </c>
      <c r="R35" s="7">
        <v>40</v>
      </c>
      <c r="S35" s="7">
        <f t="shared" si="2"/>
        <v>600</v>
      </c>
      <c r="W35" s="5">
        <v>15</v>
      </c>
      <c r="X35" s="22" t="s">
        <v>22</v>
      </c>
      <c r="Y35" s="7">
        <v>40</v>
      </c>
      <c r="Z35" s="7">
        <f t="shared" si="3"/>
        <v>600</v>
      </c>
    </row>
    <row r="36" spans="3:26" x14ac:dyDescent="0.2">
      <c r="C36" s="5">
        <v>400</v>
      </c>
      <c r="D36" s="22" t="s">
        <v>23</v>
      </c>
      <c r="E36" s="7">
        <v>6</v>
      </c>
      <c r="F36" s="7">
        <f t="shared" si="0"/>
        <v>2400</v>
      </c>
      <c r="I36" s="5">
        <v>200</v>
      </c>
      <c r="J36" s="22" t="s">
        <v>23</v>
      </c>
      <c r="K36" s="7">
        <v>6</v>
      </c>
      <c r="L36" s="36">
        <f t="shared" si="1"/>
        <v>1200</v>
      </c>
      <c r="P36" s="5">
        <v>100</v>
      </c>
      <c r="Q36" s="22" t="s">
        <v>23</v>
      </c>
      <c r="R36" s="7">
        <v>6</v>
      </c>
      <c r="S36" s="7">
        <f t="shared" si="2"/>
        <v>600</v>
      </c>
      <c r="W36" s="5">
        <v>100</v>
      </c>
      <c r="X36" s="22" t="s">
        <v>23</v>
      </c>
      <c r="Y36" s="7">
        <v>6</v>
      </c>
      <c r="Z36" s="7">
        <f t="shared" si="3"/>
        <v>600</v>
      </c>
    </row>
    <row r="37" spans="3:26" x14ac:dyDescent="0.2">
      <c r="C37" s="5">
        <v>16</v>
      </c>
      <c r="D37" s="22" t="s">
        <v>24</v>
      </c>
      <c r="E37" s="7">
        <v>220</v>
      </c>
      <c r="F37" s="7">
        <f t="shared" si="0"/>
        <v>3520</v>
      </c>
      <c r="I37" s="5">
        <v>8</v>
      </c>
      <c r="J37" s="22" t="s">
        <v>24</v>
      </c>
      <c r="K37" s="7">
        <v>220</v>
      </c>
      <c r="L37" s="36">
        <f t="shared" si="1"/>
        <v>1760</v>
      </c>
      <c r="P37" s="5">
        <v>4</v>
      </c>
      <c r="Q37" s="22" t="s">
        <v>24</v>
      </c>
      <c r="R37" s="7">
        <v>220</v>
      </c>
      <c r="S37" s="7">
        <f t="shared" si="2"/>
        <v>880</v>
      </c>
      <c r="W37" s="5">
        <v>4</v>
      </c>
      <c r="X37" s="22" t="s">
        <v>24</v>
      </c>
      <c r="Y37" s="7">
        <v>220</v>
      </c>
      <c r="Z37" s="7">
        <f t="shared" si="3"/>
        <v>880</v>
      </c>
    </row>
    <row r="38" spans="3:26" x14ac:dyDescent="0.2">
      <c r="C38" s="5">
        <v>120</v>
      </c>
      <c r="D38" s="22" t="s">
        <v>25</v>
      </c>
      <c r="E38" s="7">
        <v>2.35</v>
      </c>
      <c r="F38" s="7">
        <f t="shared" si="0"/>
        <v>282</v>
      </c>
      <c r="I38" s="5">
        <v>60</v>
      </c>
      <c r="J38" s="22" t="s">
        <v>25</v>
      </c>
      <c r="K38" s="7">
        <v>2.35</v>
      </c>
      <c r="L38" s="36">
        <f t="shared" si="1"/>
        <v>141</v>
      </c>
      <c r="P38" s="5">
        <v>30</v>
      </c>
      <c r="Q38" s="22" t="s">
        <v>25</v>
      </c>
      <c r="R38" s="7">
        <v>2.35</v>
      </c>
      <c r="S38" s="7">
        <f t="shared" si="2"/>
        <v>70.5</v>
      </c>
      <c r="W38" s="5">
        <v>30</v>
      </c>
      <c r="X38" s="22" t="s">
        <v>25</v>
      </c>
      <c r="Y38" s="7">
        <v>2.35</v>
      </c>
      <c r="Z38" s="7">
        <f t="shared" si="3"/>
        <v>70.5</v>
      </c>
    </row>
    <row r="39" spans="3:26" x14ac:dyDescent="0.2">
      <c r="C39" s="5">
        <v>50</v>
      </c>
      <c r="D39" s="22" t="s">
        <v>26</v>
      </c>
      <c r="E39" s="7">
        <v>14</v>
      </c>
      <c r="F39" s="7">
        <f t="shared" si="0"/>
        <v>700</v>
      </c>
      <c r="I39" s="5">
        <v>25</v>
      </c>
      <c r="J39" s="22" t="s">
        <v>26</v>
      </c>
      <c r="K39" s="7">
        <v>14</v>
      </c>
      <c r="L39" s="36">
        <f t="shared" si="1"/>
        <v>350</v>
      </c>
      <c r="P39" s="5">
        <v>13</v>
      </c>
      <c r="Q39" s="22" t="s">
        <v>26</v>
      </c>
      <c r="R39" s="7">
        <v>14</v>
      </c>
      <c r="S39" s="7">
        <f t="shared" si="2"/>
        <v>182</v>
      </c>
      <c r="W39" s="5">
        <v>12</v>
      </c>
      <c r="X39" s="22" t="s">
        <v>26</v>
      </c>
      <c r="Y39" s="7">
        <v>14</v>
      </c>
      <c r="Z39" s="7">
        <f t="shared" si="3"/>
        <v>168</v>
      </c>
    </row>
    <row r="40" spans="3:26" x14ac:dyDescent="0.2">
      <c r="C40" s="5">
        <v>30</v>
      </c>
      <c r="D40" s="22" t="s">
        <v>27</v>
      </c>
      <c r="E40" s="7">
        <v>37</v>
      </c>
      <c r="F40" s="7">
        <f t="shared" si="0"/>
        <v>1110</v>
      </c>
      <c r="I40" s="5">
        <v>15</v>
      </c>
      <c r="J40" s="22" t="s">
        <v>27</v>
      </c>
      <c r="K40" s="7">
        <v>37</v>
      </c>
      <c r="L40" s="36">
        <f t="shared" si="1"/>
        <v>555</v>
      </c>
      <c r="P40" s="5">
        <v>8</v>
      </c>
      <c r="Q40" s="22" t="s">
        <v>27</v>
      </c>
      <c r="R40" s="7">
        <v>37</v>
      </c>
      <c r="S40" s="7">
        <f t="shared" si="2"/>
        <v>296</v>
      </c>
      <c r="W40" s="5">
        <v>7</v>
      </c>
      <c r="X40" s="22" t="s">
        <v>27</v>
      </c>
      <c r="Y40" s="7">
        <v>37</v>
      </c>
      <c r="Z40" s="7">
        <f t="shared" si="3"/>
        <v>259</v>
      </c>
    </row>
    <row r="41" spans="3:26" x14ac:dyDescent="0.2">
      <c r="C41" s="5">
        <v>100</v>
      </c>
      <c r="D41" s="22" t="s">
        <v>28</v>
      </c>
      <c r="E41" s="7">
        <v>17</v>
      </c>
      <c r="F41" s="7">
        <f t="shared" si="0"/>
        <v>1700</v>
      </c>
      <c r="I41" s="5">
        <v>50</v>
      </c>
      <c r="J41" s="22" t="s">
        <v>28</v>
      </c>
      <c r="K41" s="7">
        <v>17</v>
      </c>
      <c r="L41" s="36">
        <f t="shared" si="1"/>
        <v>850</v>
      </c>
      <c r="P41" s="5">
        <v>25</v>
      </c>
      <c r="Q41" s="22" t="s">
        <v>28</v>
      </c>
      <c r="R41" s="7">
        <v>17</v>
      </c>
      <c r="S41" s="7">
        <f t="shared" si="2"/>
        <v>425</v>
      </c>
      <c r="W41" s="5">
        <v>25</v>
      </c>
      <c r="X41" s="22" t="s">
        <v>28</v>
      </c>
      <c r="Y41" s="7">
        <v>17</v>
      </c>
      <c r="Z41" s="7">
        <f t="shared" si="3"/>
        <v>425</v>
      </c>
    </row>
    <row r="42" spans="3:26" x14ac:dyDescent="0.2">
      <c r="C42" s="5">
        <v>160</v>
      </c>
      <c r="D42" s="22" t="s">
        <v>29</v>
      </c>
      <c r="E42" s="7">
        <v>5.5</v>
      </c>
      <c r="F42" s="7">
        <f t="shared" si="0"/>
        <v>880</v>
      </c>
      <c r="I42" s="5">
        <v>80</v>
      </c>
      <c r="J42" s="22" t="s">
        <v>29</v>
      </c>
      <c r="K42" s="7">
        <v>5.5</v>
      </c>
      <c r="L42" s="36">
        <f t="shared" si="1"/>
        <v>440</v>
      </c>
      <c r="P42" s="5">
        <v>40</v>
      </c>
      <c r="Q42" s="22" t="s">
        <v>29</v>
      </c>
      <c r="R42" s="7">
        <v>5.5</v>
      </c>
      <c r="S42" s="7">
        <f t="shared" si="2"/>
        <v>220</v>
      </c>
      <c r="W42" s="5">
        <v>40</v>
      </c>
      <c r="X42" s="22" t="s">
        <v>29</v>
      </c>
      <c r="Y42" s="7">
        <v>5.5</v>
      </c>
      <c r="Z42" s="7">
        <f t="shared" si="3"/>
        <v>220</v>
      </c>
    </row>
    <row r="43" spans="3:26" x14ac:dyDescent="0.2">
      <c r="C43" s="5">
        <v>60</v>
      </c>
      <c r="D43" s="22" t="s">
        <v>30</v>
      </c>
      <c r="E43" s="7">
        <v>35</v>
      </c>
      <c r="F43" s="7">
        <f t="shared" si="0"/>
        <v>2100</v>
      </c>
      <c r="I43" s="5">
        <v>30</v>
      </c>
      <c r="J43" s="22" t="s">
        <v>30</v>
      </c>
      <c r="K43" s="7">
        <v>35</v>
      </c>
      <c r="L43" s="36">
        <f t="shared" si="1"/>
        <v>1050</v>
      </c>
      <c r="P43" s="5">
        <v>15</v>
      </c>
      <c r="Q43" s="22" t="s">
        <v>30</v>
      </c>
      <c r="R43" s="7">
        <v>35</v>
      </c>
      <c r="S43" s="7">
        <f t="shared" si="2"/>
        <v>525</v>
      </c>
      <c r="W43" s="5">
        <v>15</v>
      </c>
      <c r="X43" s="22" t="s">
        <v>30</v>
      </c>
      <c r="Y43" s="7">
        <v>35</v>
      </c>
      <c r="Z43" s="7">
        <f t="shared" si="3"/>
        <v>525</v>
      </c>
    </row>
    <row r="44" spans="3:26" x14ac:dyDescent="0.2">
      <c r="C44" s="5">
        <v>50</v>
      </c>
      <c r="D44" s="22" t="s">
        <v>31</v>
      </c>
      <c r="E44" s="7">
        <v>24</v>
      </c>
      <c r="F44" s="7">
        <f t="shared" si="0"/>
        <v>1200</v>
      </c>
      <c r="I44" s="5">
        <v>25</v>
      </c>
      <c r="J44" s="22" t="s">
        <v>31</v>
      </c>
      <c r="K44" s="7">
        <v>24</v>
      </c>
      <c r="L44" s="36">
        <f t="shared" si="1"/>
        <v>600</v>
      </c>
      <c r="P44" s="5">
        <v>13</v>
      </c>
      <c r="Q44" s="22" t="s">
        <v>31</v>
      </c>
      <c r="R44" s="7">
        <v>24</v>
      </c>
      <c r="S44" s="7">
        <f t="shared" si="2"/>
        <v>312</v>
      </c>
      <c r="W44" s="5">
        <v>12</v>
      </c>
      <c r="X44" s="22" t="s">
        <v>31</v>
      </c>
      <c r="Y44" s="7">
        <v>24</v>
      </c>
      <c r="Z44" s="7">
        <f t="shared" si="3"/>
        <v>288</v>
      </c>
    </row>
    <row r="45" spans="3:26" x14ac:dyDescent="0.2">
      <c r="C45" s="5">
        <v>12</v>
      </c>
      <c r="D45" s="22" t="s">
        <v>32</v>
      </c>
      <c r="E45" s="7">
        <v>130</v>
      </c>
      <c r="F45" s="7">
        <f t="shared" si="0"/>
        <v>1560</v>
      </c>
      <c r="I45" s="5">
        <v>6</v>
      </c>
      <c r="J45" s="22" t="s">
        <v>32</v>
      </c>
      <c r="K45" s="7">
        <v>130</v>
      </c>
      <c r="L45" s="36">
        <f t="shared" si="1"/>
        <v>780</v>
      </c>
      <c r="P45" s="5">
        <v>3</v>
      </c>
      <c r="Q45" s="22" t="s">
        <v>32</v>
      </c>
      <c r="R45" s="7">
        <v>130</v>
      </c>
      <c r="S45" s="7">
        <f t="shared" si="2"/>
        <v>390</v>
      </c>
      <c r="W45" s="5">
        <v>3</v>
      </c>
      <c r="X45" s="22" t="s">
        <v>32</v>
      </c>
      <c r="Y45" s="7">
        <v>130</v>
      </c>
      <c r="Z45" s="7">
        <f t="shared" si="3"/>
        <v>390</v>
      </c>
    </row>
    <row r="46" spans="3:26" x14ac:dyDescent="0.2">
      <c r="C46" s="5">
        <v>100</v>
      </c>
      <c r="D46" s="22" t="s">
        <v>33</v>
      </c>
      <c r="E46" s="7">
        <v>10</v>
      </c>
      <c r="F46" s="7">
        <f t="shared" si="0"/>
        <v>1000</v>
      </c>
      <c r="I46" s="5">
        <v>50</v>
      </c>
      <c r="J46" s="22" t="s">
        <v>33</v>
      </c>
      <c r="K46" s="7">
        <v>10</v>
      </c>
      <c r="L46" s="36">
        <f t="shared" si="1"/>
        <v>500</v>
      </c>
      <c r="P46" s="5">
        <v>25</v>
      </c>
      <c r="Q46" s="22" t="s">
        <v>33</v>
      </c>
      <c r="R46" s="7">
        <v>10</v>
      </c>
      <c r="S46" s="7">
        <f t="shared" si="2"/>
        <v>250</v>
      </c>
      <c r="W46" s="5">
        <v>25</v>
      </c>
      <c r="X46" s="22" t="s">
        <v>33</v>
      </c>
      <c r="Y46" s="7">
        <v>10</v>
      </c>
      <c r="Z46" s="7">
        <f t="shared" si="3"/>
        <v>250</v>
      </c>
    </row>
    <row r="47" spans="3:26" x14ac:dyDescent="0.2">
      <c r="C47" s="5">
        <v>100</v>
      </c>
      <c r="D47" s="22" t="s">
        <v>34</v>
      </c>
      <c r="E47" s="7">
        <v>10</v>
      </c>
      <c r="F47" s="7">
        <f t="shared" si="0"/>
        <v>1000</v>
      </c>
      <c r="I47" s="5">
        <v>50</v>
      </c>
      <c r="J47" s="22" t="s">
        <v>34</v>
      </c>
      <c r="K47" s="7">
        <v>10</v>
      </c>
      <c r="L47" s="36">
        <f t="shared" si="1"/>
        <v>500</v>
      </c>
      <c r="P47" s="5">
        <v>25</v>
      </c>
      <c r="Q47" s="22" t="s">
        <v>34</v>
      </c>
      <c r="R47" s="7">
        <v>10</v>
      </c>
      <c r="S47" s="7">
        <f t="shared" si="2"/>
        <v>250</v>
      </c>
      <c r="W47" s="5">
        <v>25</v>
      </c>
      <c r="X47" s="22" t="s">
        <v>34</v>
      </c>
      <c r="Y47" s="7">
        <v>10</v>
      </c>
      <c r="Z47" s="7">
        <f t="shared" si="3"/>
        <v>250</v>
      </c>
    </row>
    <row r="48" spans="3:26" x14ac:dyDescent="0.2">
      <c r="C48" s="5">
        <v>50</v>
      </c>
      <c r="D48" s="22" t="s">
        <v>35</v>
      </c>
      <c r="E48" s="7">
        <v>12</v>
      </c>
      <c r="F48" s="7">
        <f t="shared" si="0"/>
        <v>600</v>
      </c>
      <c r="I48" s="5">
        <v>25</v>
      </c>
      <c r="J48" s="22" t="s">
        <v>35</v>
      </c>
      <c r="K48" s="7">
        <v>12</v>
      </c>
      <c r="L48" s="36">
        <f t="shared" si="1"/>
        <v>300</v>
      </c>
      <c r="P48" s="5">
        <v>13</v>
      </c>
      <c r="Q48" s="22" t="s">
        <v>35</v>
      </c>
      <c r="R48" s="7">
        <v>12</v>
      </c>
      <c r="S48" s="7">
        <f t="shared" si="2"/>
        <v>156</v>
      </c>
      <c r="W48" s="5">
        <v>12</v>
      </c>
      <c r="X48" s="22" t="s">
        <v>35</v>
      </c>
      <c r="Y48" s="7">
        <v>12</v>
      </c>
      <c r="Z48" s="7">
        <f t="shared" si="3"/>
        <v>144</v>
      </c>
    </row>
    <row r="49" spans="3:26" x14ac:dyDescent="0.2">
      <c r="C49" s="5">
        <v>200</v>
      </c>
      <c r="D49" s="22" t="s">
        <v>36</v>
      </c>
      <c r="E49" s="7">
        <v>13</v>
      </c>
      <c r="F49" s="7">
        <f t="shared" si="0"/>
        <v>2600</v>
      </c>
      <c r="I49" s="5">
        <v>100</v>
      </c>
      <c r="J49" s="22" t="s">
        <v>36</v>
      </c>
      <c r="K49" s="7">
        <v>13</v>
      </c>
      <c r="L49" s="36">
        <f t="shared" si="1"/>
        <v>1300</v>
      </c>
      <c r="P49" s="5">
        <v>50</v>
      </c>
      <c r="Q49" s="22" t="s">
        <v>36</v>
      </c>
      <c r="R49" s="7">
        <v>13</v>
      </c>
      <c r="S49" s="7">
        <f t="shared" si="2"/>
        <v>650</v>
      </c>
      <c r="W49" s="5">
        <v>50</v>
      </c>
      <c r="X49" s="22" t="s">
        <v>36</v>
      </c>
      <c r="Y49" s="7">
        <v>13</v>
      </c>
      <c r="Z49" s="7">
        <f t="shared" si="3"/>
        <v>650</v>
      </c>
    </row>
    <row r="50" spans="3:26" x14ac:dyDescent="0.2">
      <c r="C50" s="5">
        <v>100</v>
      </c>
      <c r="D50" s="22" t="s">
        <v>37</v>
      </c>
      <c r="E50" s="7">
        <v>21</v>
      </c>
      <c r="F50" s="7">
        <f t="shared" si="0"/>
        <v>2100</v>
      </c>
      <c r="I50" s="5">
        <v>50</v>
      </c>
      <c r="J50" s="22" t="s">
        <v>37</v>
      </c>
      <c r="K50" s="7">
        <v>21</v>
      </c>
      <c r="L50" s="36">
        <f t="shared" si="1"/>
        <v>1050</v>
      </c>
      <c r="P50" s="5">
        <v>25</v>
      </c>
      <c r="Q50" s="22" t="s">
        <v>37</v>
      </c>
      <c r="R50" s="7">
        <v>21</v>
      </c>
      <c r="S50" s="7">
        <f t="shared" si="2"/>
        <v>525</v>
      </c>
      <c r="W50" s="5">
        <v>25</v>
      </c>
      <c r="X50" s="22" t="s">
        <v>37</v>
      </c>
      <c r="Y50" s="7">
        <v>21</v>
      </c>
      <c r="Z50" s="7">
        <f t="shared" si="3"/>
        <v>525</v>
      </c>
    </row>
    <row r="51" spans="3:26" x14ac:dyDescent="0.2">
      <c r="C51" s="5">
        <v>30</v>
      </c>
      <c r="D51" s="22" t="s">
        <v>72</v>
      </c>
      <c r="E51" s="7">
        <v>13.5</v>
      </c>
      <c r="F51" s="7">
        <f t="shared" si="0"/>
        <v>405</v>
      </c>
      <c r="I51" s="5">
        <v>15</v>
      </c>
      <c r="J51" s="22" t="s">
        <v>72</v>
      </c>
      <c r="K51" s="7">
        <v>13.5</v>
      </c>
      <c r="L51" s="36">
        <f t="shared" si="1"/>
        <v>202.5</v>
      </c>
      <c r="P51" s="5">
        <v>8</v>
      </c>
      <c r="Q51" s="22" t="s">
        <v>72</v>
      </c>
      <c r="R51" s="7">
        <v>13.5</v>
      </c>
      <c r="S51" s="7">
        <f t="shared" si="2"/>
        <v>108</v>
      </c>
      <c r="W51" s="5">
        <v>7</v>
      </c>
      <c r="X51" s="22" t="s">
        <v>72</v>
      </c>
      <c r="Y51" s="7">
        <v>13.5</v>
      </c>
      <c r="Z51" s="7">
        <f t="shared" si="3"/>
        <v>94.5</v>
      </c>
    </row>
    <row r="52" spans="3:26" x14ac:dyDescent="0.2">
      <c r="C52" s="5">
        <v>30</v>
      </c>
      <c r="D52" s="22" t="s">
        <v>73</v>
      </c>
      <c r="E52" s="7">
        <v>13.5</v>
      </c>
      <c r="F52" s="7">
        <f t="shared" si="0"/>
        <v>405</v>
      </c>
      <c r="I52" s="5">
        <v>15</v>
      </c>
      <c r="J52" s="22" t="s">
        <v>73</v>
      </c>
      <c r="K52" s="7">
        <v>13.5</v>
      </c>
      <c r="L52" s="36">
        <f t="shared" si="1"/>
        <v>202.5</v>
      </c>
      <c r="P52" s="5">
        <v>8</v>
      </c>
      <c r="Q52" s="22" t="s">
        <v>73</v>
      </c>
      <c r="R52" s="7">
        <v>13.5</v>
      </c>
      <c r="S52" s="7">
        <f t="shared" si="2"/>
        <v>108</v>
      </c>
      <c r="W52" s="5">
        <v>7</v>
      </c>
      <c r="X52" s="22" t="s">
        <v>73</v>
      </c>
      <c r="Y52" s="7">
        <v>13.5</v>
      </c>
      <c r="Z52" s="7">
        <f t="shared" si="3"/>
        <v>94.5</v>
      </c>
    </row>
    <row r="53" spans="3:26" x14ac:dyDescent="0.2">
      <c r="C53" s="5">
        <v>30</v>
      </c>
      <c r="D53" s="22" t="s">
        <v>74</v>
      </c>
      <c r="E53" s="7">
        <v>13.5</v>
      </c>
      <c r="F53" s="7">
        <f t="shared" si="0"/>
        <v>405</v>
      </c>
      <c r="I53" s="5">
        <v>15</v>
      </c>
      <c r="J53" s="22" t="s">
        <v>74</v>
      </c>
      <c r="K53" s="7">
        <v>13.5</v>
      </c>
      <c r="L53" s="36">
        <f t="shared" si="1"/>
        <v>202.5</v>
      </c>
      <c r="P53" s="5">
        <v>8</v>
      </c>
      <c r="Q53" s="22" t="s">
        <v>74</v>
      </c>
      <c r="R53" s="7">
        <v>13.5</v>
      </c>
      <c r="S53" s="7">
        <f t="shared" si="2"/>
        <v>108</v>
      </c>
      <c r="W53" s="5">
        <v>7</v>
      </c>
      <c r="X53" s="22" t="s">
        <v>74</v>
      </c>
      <c r="Y53" s="7">
        <v>13.5</v>
      </c>
      <c r="Z53" s="7">
        <f t="shared" si="3"/>
        <v>94.5</v>
      </c>
    </row>
    <row r="54" spans="3:26" x14ac:dyDescent="0.2">
      <c r="C54" s="5">
        <v>30</v>
      </c>
      <c r="D54" s="22" t="s">
        <v>75</v>
      </c>
      <c r="E54" s="7">
        <v>13.5</v>
      </c>
      <c r="F54" s="7">
        <f t="shared" si="0"/>
        <v>405</v>
      </c>
      <c r="I54" s="5">
        <v>15</v>
      </c>
      <c r="J54" s="22" t="s">
        <v>75</v>
      </c>
      <c r="K54" s="7">
        <v>13.5</v>
      </c>
      <c r="L54" s="36">
        <f t="shared" si="1"/>
        <v>202.5</v>
      </c>
      <c r="P54" s="5">
        <v>8</v>
      </c>
      <c r="Q54" s="22" t="s">
        <v>75</v>
      </c>
      <c r="R54" s="7">
        <v>13.5</v>
      </c>
      <c r="S54" s="7">
        <f t="shared" si="2"/>
        <v>108</v>
      </c>
      <c r="W54" s="5">
        <v>7</v>
      </c>
      <c r="X54" s="22" t="s">
        <v>75</v>
      </c>
      <c r="Y54" s="7">
        <v>13.5</v>
      </c>
      <c r="Z54" s="7">
        <f t="shared" si="3"/>
        <v>94.5</v>
      </c>
    </row>
    <row r="55" spans="3:26" x14ac:dyDescent="0.2">
      <c r="C55" s="5">
        <v>100</v>
      </c>
      <c r="D55" s="22" t="s">
        <v>76</v>
      </c>
      <c r="E55" s="7">
        <v>16.100000000000001</v>
      </c>
      <c r="F55" s="7">
        <f t="shared" si="0"/>
        <v>1610.0000000000002</v>
      </c>
      <c r="I55" s="5">
        <v>50</v>
      </c>
      <c r="J55" s="22" t="s">
        <v>76</v>
      </c>
      <c r="K55" s="7">
        <v>16.100000000000001</v>
      </c>
      <c r="L55" s="36">
        <f t="shared" si="1"/>
        <v>805.00000000000011</v>
      </c>
      <c r="P55" s="5">
        <v>25</v>
      </c>
      <c r="Q55" s="22" t="s">
        <v>76</v>
      </c>
      <c r="R55" s="7">
        <v>16.100000000000001</v>
      </c>
      <c r="S55" s="7">
        <f t="shared" si="2"/>
        <v>402.50000000000006</v>
      </c>
      <c r="W55" s="5">
        <v>25</v>
      </c>
      <c r="X55" s="22" t="s">
        <v>76</v>
      </c>
      <c r="Y55" s="7">
        <v>16.100000000000001</v>
      </c>
      <c r="Z55" s="7">
        <f t="shared" si="3"/>
        <v>402.50000000000006</v>
      </c>
    </row>
    <row r="56" spans="3:26" x14ac:dyDescent="0.2">
      <c r="C56" s="5">
        <v>100</v>
      </c>
      <c r="D56" s="22" t="s">
        <v>77</v>
      </c>
      <c r="E56" s="7">
        <v>16.100000000000001</v>
      </c>
      <c r="F56" s="7">
        <f t="shared" si="0"/>
        <v>1610.0000000000002</v>
      </c>
      <c r="I56" s="5">
        <v>50</v>
      </c>
      <c r="J56" s="22" t="s">
        <v>77</v>
      </c>
      <c r="K56" s="7">
        <v>16.100000000000001</v>
      </c>
      <c r="L56" s="36">
        <f t="shared" si="1"/>
        <v>805.00000000000011</v>
      </c>
      <c r="P56" s="5">
        <v>25</v>
      </c>
      <c r="Q56" s="22" t="s">
        <v>77</v>
      </c>
      <c r="R56" s="7">
        <v>16.100000000000001</v>
      </c>
      <c r="S56" s="7">
        <f t="shared" si="2"/>
        <v>402.50000000000006</v>
      </c>
      <c r="W56" s="5">
        <v>25</v>
      </c>
      <c r="X56" s="22" t="s">
        <v>77</v>
      </c>
      <c r="Y56" s="7">
        <v>16.100000000000001</v>
      </c>
      <c r="Z56" s="7">
        <f t="shared" si="3"/>
        <v>402.50000000000006</v>
      </c>
    </row>
    <row r="57" spans="3:26" x14ac:dyDescent="0.2">
      <c r="C57" s="5">
        <v>50</v>
      </c>
      <c r="D57" s="22" t="s">
        <v>38</v>
      </c>
      <c r="E57" s="7">
        <v>23</v>
      </c>
      <c r="F57" s="7">
        <f t="shared" si="0"/>
        <v>1150</v>
      </c>
      <c r="I57" s="5">
        <v>25</v>
      </c>
      <c r="J57" s="22" t="s">
        <v>38</v>
      </c>
      <c r="K57" s="7">
        <v>23</v>
      </c>
      <c r="L57" s="36">
        <f t="shared" si="1"/>
        <v>575</v>
      </c>
      <c r="P57" s="5">
        <v>13</v>
      </c>
      <c r="Q57" s="22" t="s">
        <v>38</v>
      </c>
      <c r="R57" s="7">
        <v>23</v>
      </c>
      <c r="S57" s="7">
        <f t="shared" si="2"/>
        <v>299</v>
      </c>
      <c r="W57" s="5">
        <v>12</v>
      </c>
      <c r="X57" s="22" t="s">
        <v>38</v>
      </c>
      <c r="Y57" s="7">
        <v>23</v>
      </c>
      <c r="Z57" s="7">
        <f t="shared" si="3"/>
        <v>276</v>
      </c>
    </row>
    <row r="58" spans="3:26" x14ac:dyDescent="0.2">
      <c r="C58" s="5">
        <v>50</v>
      </c>
      <c r="D58" s="22" t="s">
        <v>39</v>
      </c>
      <c r="E58" s="7">
        <v>10</v>
      </c>
      <c r="F58" s="7">
        <f t="shared" si="0"/>
        <v>500</v>
      </c>
      <c r="I58" s="5">
        <v>25</v>
      </c>
      <c r="J58" s="22" t="s">
        <v>39</v>
      </c>
      <c r="K58" s="7">
        <v>10</v>
      </c>
      <c r="L58" s="36">
        <f t="shared" si="1"/>
        <v>250</v>
      </c>
      <c r="N58" s="37"/>
      <c r="P58" s="5">
        <v>13</v>
      </c>
      <c r="Q58" s="22" t="s">
        <v>39</v>
      </c>
      <c r="R58" s="7">
        <v>10</v>
      </c>
      <c r="S58" s="7">
        <f t="shared" si="2"/>
        <v>130</v>
      </c>
      <c r="U58" s="37"/>
      <c r="W58" s="5">
        <v>12</v>
      </c>
      <c r="X58" s="22" t="s">
        <v>39</v>
      </c>
      <c r="Y58" s="7">
        <v>10</v>
      </c>
      <c r="Z58" s="7">
        <f t="shared" si="3"/>
        <v>120</v>
      </c>
    </row>
    <row r="59" spans="3:26" x14ac:dyDescent="0.2">
      <c r="C59" s="5">
        <v>90</v>
      </c>
      <c r="D59" s="22" t="s">
        <v>40</v>
      </c>
      <c r="E59" s="7">
        <v>20</v>
      </c>
      <c r="F59" s="7">
        <f t="shared" si="0"/>
        <v>1800</v>
      </c>
      <c r="I59" s="5">
        <v>45</v>
      </c>
      <c r="J59" s="22" t="s">
        <v>40</v>
      </c>
      <c r="K59" s="7">
        <v>20</v>
      </c>
      <c r="L59" s="36">
        <f t="shared" si="1"/>
        <v>900</v>
      </c>
      <c r="P59" s="5">
        <v>23</v>
      </c>
      <c r="Q59" s="22" t="s">
        <v>40</v>
      </c>
      <c r="R59" s="7">
        <v>20</v>
      </c>
      <c r="S59" s="7">
        <f t="shared" si="2"/>
        <v>460</v>
      </c>
      <c r="W59" s="5">
        <v>22</v>
      </c>
      <c r="X59" s="22" t="s">
        <v>40</v>
      </c>
      <c r="Y59" s="7">
        <v>20</v>
      </c>
      <c r="Z59" s="7">
        <f t="shared" si="3"/>
        <v>440</v>
      </c>
    </row>
    <row r="60" spans="3:26" x14ac:dyDescent="0.2">
      <c r="C60" s="5">
        <v>50</v>
      </c>
      <c r="D60" s="22" t="s">
        <v>41</v>
      </c>
      <c r="E60" s="7">
        <v>26</v>
      </c>
      <c r="F60" s="7">
        <f t="shared" si="0"/>
        <v>1300</v>
      </c>
      <c r="I60" s="5">
        <v>25</v>
      </c>
      <c r="J60" s="22" t="s">
        <v>41</v>
      </c>
      <c r="K60" s="7">
        <v>26</v>
      </c>
      <c r="L60" s="36">
        <f t="shared" si="1"/>
        <v>650</v>
      </c>
      <c r="P60" s="5">
        <v>13</v>
      </c>
      <c r="Q60" s="22" t="s">
        <v>41</v>
      </c>
      <c r="R60" s="7">
        <v>26</v>
      </c>
      <c r="S60" s="7">
        <f t="shared" si="2"/>
        <v>338</v>
      </c>
      <c r="W60" s="5">
        <v>12</v>
      </c>
      <c r="X60" s="22" t="s">
        <v>41</v>
      </c>
      <c r="Y60" s="7">
        <v>26</v>
      </c>
      <c r="Z60" s="7">
        <f t="shared" si="3"/>
        <v>312</v>
      </c>
    </row>
    <row r="61" spans="3:26" x14ac:dyDescent="0.2">
      <c r="C61" s="5">
        <v>50</v>
      </c>
      <c r="D61" s="22" t="s">
        <v>42</v>
      </c>
      <c r="E61" s="7">
        <v>32</v>
      </c>
      <c r="F61" s="7">
        <f t="shared" si="0"/>
        <v>1600</v>
      </c>
      <c r="I61" s="5">
        <v>25</v>
      </c>
      <c r="J61" s="22" t="s">
        <v>42</v>
      </c>
      <c r="K61" s="7">
        <v>32</v>
      </c>
      <c r="L61" s="36">
        <f t="shared" si="1"/>
        <v>800</v>
      </c>
      <c r="P61" s="5">
        <v>13</v>
      </c>
      <c r="Q61" s="22" t="s">
        <v>42</v>
      </c>
      <c r="R61" s="7">
        <v>32</v>
      </c>
      <c r="S61" s="7">
        <f t="shared" si="2"/>
        <v>416</v>
      </c>
      <c r="W61" s="5">
        <v>12</v>
      </c>
      <c r="X61" s="22" t="s">
        <v>42</v>
      </c>
      <c r="Y61" s="7">
        <v>32</v>
      </c>
      <c r="Z61" s="7">
        <f t="shared" si="3"/>
        <v>384</v>
      </c>
    </row>
    <row r="62" spans="3:26" x14ac:dyDescent="0.2">
      <c r="C62" s="11">
        <v>50</v>
      </c>
      <c r="D62" s="22" t="s">
        <v>43</v>
      </c>
      <c r="E62" s="7">
        <v>32</v>
      </c>
      <c r="F62" s="7">
        <f t="shared" si="0"/>
        <v>1600</v>
      </c>
      <c r="I62" s="11">
        <v>25</v>
      </c>
      <c r="J62" s="22" t="s">
        <v>43</v>
      </c>
      <c r="K62" s="7">
        <v>32</v>
      </c>
      <c r="L62" s="36">
        <f t="shared" si="1"/>
        <v>800</v>
      </c>
      <c r="P62" s="11">
        <v>13</v>
      </c>
      <c r="Q62" s="22" t="s">
        <v>43</v>
      </c>
      <c r="R62" s="7">
        <v>32</v>
      </c>
      <c r="S62" s="7">
        <f t="shared" si="2"/>
        <v>416</v>
      </c>
      <c r="W62" s="11">
        <v>12</v>
      </c>
      <c r="X62" s="22" t="s">
        <v>43</v>
      </c>
      <c r="Y62" s="7">
        <v>32</v>
      </c>
      <c r="Z62" s="7">
        <f t="shared" si="3"/>
        <v>384</v>
      </c>
    </row>
    <row r="63" spans="3:26" x14ac:dyDescent="0.2">
      <c r="C63" s="11">
        <v>200</v>
      </c>
      <c r="D63" s="22" t="s">
        <v>44</v>
      </c>
      <c r="E63" s="7">
        <v>23</v>
      </c>
      <c r="F63" s="7">
        <f t="shared" si="0"/>
        <v>4600</v>
      </c>
      <c r="I63" s="11">
        <v>100</v>
      </c>
      <c r="J63" s="22" t="s">
        <v>44</v>
      </c>
      <c r="K63" s="7">
        <v>23</v>
      </c>
      <c r="L63" s="36">
        <f t="shared" si="1"/>
        <v>2300</v>
      </c>
      <c r="P63" s="11">
        <v>50</v>
      </c>
      <c r="Q63" s="22" t="s">
        <v>44</v>
      </c>
      <c r="R63" s="7">
        <v>23</v>
      </c>
      <c r="S63" s="7">
        <f t="shared" si="2"/>
        <v>1150</v>
      </c>
      <c r="W63" s="11">
        <v>50</v>
      </c>
      <c r="X63" s="22" t="s">
        <v>44</v>
      </c>
      <c r="Y63" s="7">
        <v>23</v>
      </c>
      <c r="Z63" s="7">
        <f t="shared" si="3"/>
        <v>1150</v>
      </c>
    </row>
    <row r="64" spans="3:26" x14ac:dyDescent="0.2">
      <c r="C64" s="5">
        <v>200</v>
      </c>
      <c r="D64" s="22" t="s">
        <v>45</v>
      </c>
      <c r="E64" s="7">
        <v>25</v>
      </c>
      <c r="F64" s="7">
        <f t="shared" si="0"/>
        <v>5000</v>
      </c>
      <c r="I64" s="5">
        <v>100</v>
      </c>
      <c r="J64" s="22" t="s">
        <v>45</v>
      </c>
      <c r="K64" s="7">
        <v>25</v>
      </c>
      <c r="L64" s="36">
        <f t="shared" si="1"/>
        <v>2500</v>
      </c>
      <c r="P64" s="5">
        <v>50</v>
      </c>
      <c r="Q64" s="22" t="s">
        <v>45</v>
      </c>
      <c r="R64" s="7">
        <v>25</v>
      </c>
      <c r="S64" s="7">
        <f t="shared" si="2"/>
        <v>1250</v>
      </c>
      <c r="W64" s="5">
        <v>50</v>
      </c>
      <c r="X64" s="22" t="s">
        <v>45</v>
      </c>
      <c r="Y64" s="7">
        <v>25</v>
      </c>
      <c r="Z64" s="7">
        <f t="shared" si="3"/>
        <v>1250</v>
      </c>
    </row>
    <row r="65" spans="3:26" x14ac:dyDescent="0.2">
      <c r="C65" s="5">
        <v>300</v>
      </c>
      <c r="D65" s="22" t="s">
        <v>46</v>
      </c>
      <c r="E65" s="7">
        <v>4</v>
      </c>
      <c r="F65" s="7">
        <f t="shared" si="0"/>
        <v>1200</v>
      </c>
      <c r="I65" s="5">
        <v>150</v>
      </c>
      <c r="J65" s="22" t="s">
        <v>46</v>
      </c>
      <c r="K65" s="7">
        <v>4</v>
      </c>
      <c r="L65" s="36">
        <f t="shared" si="1"/>
        <v>600</v>
      </c>
      <c r="P65" s="5">
        <v>75</v>
      </c>
      <c r="Q65" s="22" t="s">
        <v>46</v>
      </c>
      <c r="R65" s="7">
        <v>4</v>
      </c>
      <c r="S65" s="7">
        <f t="shared" si="2"/>
        <v>300</v>
      </c>
      <c r="W65" s="5">
        <v>75</v>
      </c>
      <c r="X65" s="22" t="s">
        <v>46</v>
      </c>
      <c r="Y65" s="7">
        <v>4</v>
      </c>
      <c r="Z65" s="7">
        <f t="shared" si="3"/>
        <v>300</v>
      </c>
    </row>
    <row r="66" spans="3:26" x14ac:dyDescent="0.2">
      <c r="C66" s="5">
        <v>100</v>
      </c>
      <c r="D66" s="22" t="s">
        <v>47</v>
      </c>
      <c r="E66" s="7">
        <v>5</v>
      </c>
      <c r="F66" s="7">
        <f t="shared" si="0"/>
        <v>500</v>
      </c>
      <c r="I66" s="5">
        <v>50</v>
      </c>
      <c r="J66" s="22" t="s">
        <v>47</v>
      </c>
      <c r="K66" s="7">
        <v>5</v>
      </c>
      <c r="L66" s="36">
        <f t="shared" si="1"/>
        <v>250</v>
      </c>
      <c r="P66" s="5">
        <v>25</v>
      </c>
      <c r="Q66" s="22" t="s">
        <v>47</v>
      </c>
      <c r="R66" s="7">
        <v>5</v>
      </c>
      <c r="S66" s="7">
        <f t="shared" si="2"/>
        <v>125</v>
      </c>
      <c r="W66" s="5">
        <v>25</v>
      </c>
      <c r="X66" s="22" t="s">
        <v>47</v>
      </c>
      <c r="Y66" s="7">
        <v>5</v>
      </c>
      <c r="Z66" s="7">
        <f t="shared" si="3"/>
        <v>125</v>
      </c>
    </row>
    <row r="67" spans="3:26" x14ac:dyDescent="0.2">
      <c r="C67" s="5">
        <v>300</v>
      </c>
      <c r="D67" s="22" t="s">
        <v>48</v>
      </c>
      <c r="E67" s="7">
        <v>5</v>
      </c>
      <c r="F67" s="7">
        <f t="shared" si="0"/>
        <v>1500</v>
      </c>
      <c r="I67" s="5">
        <v>150</v>
      </c>
      <c r="J67" s="22" t="s">
        <v>48</v>
      </c>
      <c r="K67" s="7">
        <v>5</v>
      </c>
      <c r="L67" s="36">
        <f t="shared" si="1"/>
        <v>750</v>
      </c>
      <c r="P67" s="5">
        <v>75</v>
      </c>
      <c r="Q67" s="22" t="s">
        <v>48</v>
      </c>
      <c r="R67" s="7">
        <v>5</v>
      </c>
      <c r="S67" s="7">
        <f t="shared" si="2"/>
        <v>375</v>
      </c>
      <c r="W67" s="5">
        <v>75</v>
      </c>
      <c r="X67" s="22" t="s">
        <v>48</v>
      </c>
      <c r="Y67" s="7">
        <v>5</v>
      </c>
      <c r="Z67" s="7">
        <f t="shared" si="3"/>
        <v>375</v>
      </c>
    </row>
    <row r="68" spans="3:26" x14ac:dyDescent="0.2">
      <c r="C68" s="5">
        <v>300</v>
      </c>
      <c r="D68" s="22" t="s">
        <v>49</v>
      </c>
      <c r="E68" s="7">
        <v>5</v>
      </c>
      <c r="F68" s="7">
        <f t="shared" ref="F68" si="7">+C68*E68</f>
        <v>1500</v>
      </c>
      <c r="I68" s="5">
        <v>150</v>
      </c>
      <c r="J68" s="22" t="s">
        <v>49</v>
      </c>
      <c r="K68" s="7">
        <v>5</v>
      </c>
      <c r="L68" s="36">
        <f t="shared" si="1"/>
        <v>750</v>
      </c>
      <c r="P68" s="5">
        <v>75</v>
      </c>
      <c r="Q68" s="22" t="s">
        <v>49</v>
      </c>
      <c r="R68" s="7">
        <v>5</v>
      </c>
      <c r="S68" s="7">
        <f t="shared" si="2"/>
        <v>375</v>
      </c>
      <c r="W68" s="5">
        <v>75</v>
      </c>
      <c r="X68" s="22" t="s">
        <v>49</v>
      </c>
      <c r="Y68" s="7">
        <v>5</v>
      </c>
      <c r="Z68" s="7">
        <f t="shared" si="3"/>
        <v>375</v>
      </c>
    </row>
    <row r="69" spans="3:26" x14ac:dyDescent="0.2">
      <c r="C69" s="5">
        <v>300</v>
      </c>
      <c r="D69" s="22" t="s">
        <v>50</v>
      </c>
      <c r="E69" s="7">
        <v>3</v>
      </c>
      <c r="F69" s="7">
        <f t="shared" si="0"/>
        <v>900</v>
      </c>
      <c r="I69" s="5">
        <v>150</v>
      </c>
      <c r="J69" s="22" t="s">
        <v>50</v>
      </c>
      <c r="K69" s="7">
        <v>3</v>
      </c>
      <c r="L69" s="36">
        <f t="shared" si="1"/>
        <v>450</v>
      </c>
      <c r="P69" s="5">
        <v>75</v>
      </c>
      <c r="Q69" s="22" t="s">
        <v>50</v>
      </c>
      <c r="R69" s="7">
        <v>3</v>
      </c>
      <c r="S69" s="7">
        <f t="shared" si="2"/>
        <v>225</v>
      </c>
      <c r="W69" s="5">
        <v>75</v>
      </c>
      <c r="X69" s="22" t="s">
        <v>50</v>
      </c>
      <c r="Y69" s="7">
        <v>3</v>
      </c>
      <c r="Z69" s="7">
        <f t="shared" si="3"/>
        <v>225</v>
      </c>
    </row>
    <row r="70" spans="3:26" x14ac:dyDescent="0.2">
      <c r="C70" s="5">
        <v>300</v>
      </c>
      <c r="D70" s="22" t="s">
        <v>51</v>
      </c>
      <c r="E70" s="7">
        <v>3</v>
      </c>
      <c r="F70" s="7">
        <f t="shared" ref="F70" si="8">+C70*E70</f>
        <v>900</v>
      </c>
      <c r="I70" s="5">
        <v>150</v>
      </c>
      <c r="J70" s="22" t="s">
        <v>51</v>
      </c>
      <c r="K70" s="7">
        <v>3</v>
      </c>
      <c r="L70" s="36">
        <f t="shared" si="1"/>
        <v>450</v>
      </c>
      <c r="P70" s="5">
        <v>75</v>
      </c>
      <c r="Q70" s="22" t="s">
        <v>51</v>
      </c>
      <c r="R70" s="7">
        <v>3</v>
      </c>
      <c r="S70" s="7">
        <f t="shared" si="2"/>
        <v>225</v>
      </c>
      <c r="W70" s="5">
        <v>75</v>
      </c>
      <c r="X70" s="22" t="s">
        <v>51</v>
      </c>
      <c r="Y70" s="7">
        <v>3</v>
      </c>
      <c r="Z70" s="7">
        <f t="shared" si="3"/>
        <v>225</v>
      </c>
    </row>
    <row r="71" spans="3:26" x14ac:dyDescent="0.2">
      <c r="C71" s="5">
        <v>300</v>
      </c>
      <c r="D71" s="22" t="s">
        <v>52</v>
      </c>
      <c r="E71" s="7">
        <v>4</v>
      </c>
      <c r="F71" s="7">
        <f t="shared" si="0"/>
        <v>1200</v>
      </c>
      <c r="I71" s="5">
        <v>150</v>
      </c>
      <c r="J71" s="22" t="s">
        <v>52</v>
      </c>
      <c r="K71" s="7">
        <v>4</v>
      </c>
      <c r="L71" s="36">
        <f t="shared" si="1"/>
        <v>600</v>
      </c>
      <c r="P71" s="5">
        <v>75</v>
      </c>
      <c r="Q71" s="22" t="s">
        <v>52</v>
      </c>
      <c r="R71" s="7">
        <v>4</v>
      </c>
      <c r="S71" s="7">
        <f t="shared" si="2"/>
        <v>300</v>
      </c>
      <c r="W71" s="5">
        <v>75</v>
      </c>
      <c r="X71" s="22" t="s">
        <v>52</v>
      </c>
      <c r="Y71" s="7">
        <v>4</v>
      </c>
      <c r="Z71" s="7">
        <f t="shared" si="3"/>
        <v>300</v>
      </c>
    </row>
    <row r="72" spans="3:26" ht="28.5" customHeight="1" x14ac:dyDescent="0.25">
      <c r="C72" s="27">
        <f>SUM(C6:C71)</f>
        <v>8286</v>
      </c>
      <c r="D72" s="10"/>
      <c r="E72" s="10"/>
      <c r="F72" s="12">
        <f>SUM(F6:F71)</f>
        <v>130819</v>
      </c>
      <c r="I72" s="27">
        <f>SUM(I6:I71)</f>
        <v>4143</v>
      </c>
      <c r="J72" s="10"/>
      <c r="K72" s="10"/>
      <c r="L72" s="38">
        <f>SUM(L6:L71)</f>
        <v>65409.5</v>
      </c>
      <c r="P72" s="27"/>
      <c r="Q72" s="10"/>
      <c r="R72" s="10"/>
      <c r="S72" s="12">
        <f>SUM(S6:S71)</f>
        <v>32931</v>
      </c>
      <c r="W72" s="27">
        <f>SUM(W6:W71)</f>
        <v>2060</v>
      </c>
      <c r="X72" s="10"/>
      <c r="Y72" s="10"/>
      <c r="Z72" s="12">
        <f>SUM(Z6:Z71)</f>
        <v>32478.5</v>
      </c>
    </row>
    <row r="74" spans="3:26" x14ac:dyDescent="0.2">
      <c r="U74" s="14"/>
    </row>
  </sheetData>
  <mergeCells count="4">
    <mergeCell ref="C3:F3"/>
    <mergeCell ref="I3:L3"/>
    <mergeCell ref="P3:S3"/>
    <mergeCell ref="W3:Z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9"/>
  <sheetViews>
    <sheetView workbookViewId="0">
      <selection activeCell="U6" sqref="U6:U16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9" t="s">
        <v>53</v>
      </c>
      <c r="D3" s="39"/>
      <c r="E3" s="39"/>
      <c r="F3" s="39"/>
      <c r="I3" s="39" t="s">
        <v>54</v>
      </c>
      <c r="J3" s="39"/>
      <c r="K3" s="39"/>
      <c r="L3" s="39"/>
      <c r="O3" s="39" t="s">
        <v>55</v>
      </c>
      <c r="P3" s="39"/>
      <c r="Q3" s="39"/>
      <c r="R3" s="39"/>
      <c r="U3" s="39" t="s">
        <v>56</v>
      </c>
      <c r="V3" s="39"/>
      <c r="W3" s="39"/>
      <c r="X3" s="39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5"/>
      <c r="D6" s="24" t="s">
        <v>99</v>
      </c>
      <c r="E6" s="7">
        <v>25</v>
      </c>
      <c r="F6" s="7">
        <f>+C6*E6</f>
        <v>0</v>
      </c>
      <c r="I6" s="5"/>
      <c r="J6" s="24" t="s">
        <v>99</v>
      </c>
      <c r="K6" s="7">
        <v>25</v>
      </c>
      <c r="L6" s="7">
        <f>+I6*K6</f>
        <v>0</v>
      </c>
      <c r="O6" s="5"/>
      <c r="P6" s="24" t="s">
        <v>99</v>
      </c>
      <c r="Q6" s="7">
        <v>25</v>
      </c>
      <c r="R6" s="7">
        <f>+O6*Q6</f>
        <v>0</v>
      </c>
      <c r="U6" s="5"/>
      <c r="V6" s="24" t="s">
        <v>99</v>
      </c>
      <c r="W6" s="7">
        <v>25</v>
      </c>
      <c r="X6" s="7">
        <f>+U6*W6</f>
        <v>0</v>
      </c>
    </row>
    <row r="7" spans="3:24" x14ac:dyDescent="0.2">
      <c r="C7" s="8"/>
      <c r="D7" s="24" t="s">
        <v>100</v>
      </c>
      <c r="E7" s="7">
        <v>50</v>
      </c>
      <c r="F7" s="7">
        <f t="shared" ref="F7:F17" si="0">+C7*E7</f>
        <v>0</v>
      </c>
      <c r="I7" s="8"/>
      <c r="J7" s="24" t="s">
        <v>100</v>
      </c>
      <c r="K7" s="7">
        <v>50</v>
      </c>
      <c r="L7" s="7">
        <f t="shared" ref="L7:L17" si="1">+I7*K7</f>
        <v>0</v>
      </c>
      <c r="O7" s="8"/>
      <c r="P7" s="24" t="s">
        <v>100</v>
      </c>
      <c r="Q7" s="7">
        <v>50</v>
      </c>
      <c r="R7" s="7">
        <f t="shared" ref="R7:R17" si="2">+O7*Q7</f>
        <v>0</v>
      </c>
      <c r="U7" s="8"/>
      <c r="V7" s="24" t="s">
        <v>100</v>
      </c>
      <c r="W7" s="7">
        <v>50</v>
      </c>
      <c r="X7" s="7">
        <f t="shared" ref="X7:X17" si="3">+U7*W7</f>
        <v>0</v>
      </c>
    </row>
    <row r="8" spans="3:24" x14ac:dyDescent="0.2">
      <c r="C8" s="5"/>
      <c r="D8" s="24" t="s">
        <v>101</v>
      </c>
      <c r="E8" s="7">
        <v>90</v>
      </c>
      <c r="F8" s="7">
        <f t="shared" si="0"/>
        <v>0</v>
      </c>
      <c r="I8" s="5"/>
      <c r="J8" s="24" t="s">
        <v>101</v>
      </c>
      <c r="K8" s="7">
        <v>90</v>
      </c>
      <c r="L8" s="7">
        <f t="shared" si="1"/>
        <v>0</v>
      </c>
      <c r="O8" s="5"/>
      <c r="P8" s="24" t="s">
        <v>101</v>
      </c>
      <c r="Q8" s="7">
        <v>90</v>
      </c>
      <c r="R8" s="7">
        <f t="shared" si="2"/>
        <v>0</v>
      </c>
      <c r="U8" s="5"/>
      <c r="V8" s="24" t="s">
        <v>101</v>
      </c>
      <c r="W8" s="7">
        <v>90</v>
      </c>
      <c r="X8" s="7">
        <f t="shared" si="3"/>
        <v>0</v>
      </c>
    </row>
    <row r="9" spans="3:24" x14ac:dyDescent="0.2">
      <c r="C9" s="5"/>
      <c r="D9" s="24" t="s">
        <v>78</v>
      </c>
      <c r="E9" s="7">
        <v>80</v>
      </c>
      <c r="F9" s="7">
        <f t="shared" ref="F9" si="4">+C9*E9</f>
        <v>0</v>
      </c>
      <c r="I9" s="5"/>
      <c r="J9" s="24" t="s">
        <v>78</v>
      </c>
      <c r="K9" s="7">
        <v>80</v>
      </c>
      <c r="L9" s="7">
        <f t="shared" ref="L9" si="5">+I9*K9</f>
        <v>0</v>
      </c>
      <c r="O9" s="5"/>
      <c r="P9" s="24" t="s">
        <v>78</v>
      </c>
      <c r="Q9" s="7">
        <v>80</v>
      </c>
      <c r="R9" s="7">
        <f t="shared" ref="R9" si="6">+O9*Q9</f>
        <v>0</v>
      </c>
      <c r="U9" s="5"/>
      <c r="V9" s="24" t="s">
        <v>78</v>
      </c>
      <c r="W9" s="7">
        <v>80</v>
      </c>
      <c r="X9" s="7">
        <f t="shared" ref="X9" si="7">+U9*W9</f>
        <v>0</v>
      </c>
    </row>
    <row r="10" spans="3:24" x14ac:dyDescent="0.2">
      <c r="C10" s="5"/>
      <c r="D10" s="24" t="s">
        <v>79</v>
      </c>
      <c r="E10" s="7">
        <v>18</v>
      </c>
      <c r="F10" s="7">
        <f t="shared" si="0"/>
        <v>0</v>
      </c>
      <c r="I10" s="5"/>
      <c r="J10" s="24" t="s">
        <v>79</v>
      </c>
      <c r="K10" s="7">
        <v>18</v>
      </c>
      <c r="L10" s="7">
        <f t="shared" si="1"/>
        <v>0</v>
      </c>
      <c r="O10" s="5"/>
      <c r="P10" s="24" t="s">
        <v>79</v>
      </c>
      <c r="Q10" s="7">
        <v>18</v>
      </c>
      <c r="R10" s="7">
        <f t="shared" si="2"/>
        <v>0</v>
      </c>
      <c r="U10" s="5"/>
      <c r="V10" s="24" t="s">
        <v>79</v>
      </c>
      <c r="W10" s="7">
        <v>18</v>
      </c>
      <c r="X10" s="7">
        <f t="shared" si="3"/>
        <v>0</v>
      </c>
    </row>
    <row r="11" spans="3:24" x14ac:dyDescent="0.2">
      <c r="C11" s="5"/>
      <c r="D11" s="24" t="s">
        <v>102</v>
      </c>
      <c r="E11" s="7">
        <v>20</v>
      </c>
      <c r="F11" s="7">
        <f t="shared" ref="F11" si="8">+C11*E11</f>
        <v>0</v>
      </c>
      <c r="I11" s="5"/>
      <c r="J11" s="24" t="s">
        <v>102</v>
      </c>
      <c r="K11" s="7">
        <v>20</v>
      </c>
      <c r="L11" s="7">
        <f t="shared" ref="L11" si="9">+I11*K11</f>
        <v>0</v>
      </c>
      <c r="O11" s="5"/>
      <c r="P11" s="24" t="s">
        <v>102</v>
      </c>
      <c r="Q11" s="7">
        <v>20</v>
      </c>
      <c r="R11" s="7">
        <f t="shared" ref="R11" si="10">+O11*Q11</f>
        <v>0</v>
      </c>
      <c r="U11" s="5"/>
      <c r="V11" s="24" t="s">
        <v>102</v>
      </c>
      <c r="W11" s="7">
        <v>20</v>
      </c>
      <c r="X11" s="7">
        <f t="shared" ref="X11" si="11">+U11*W11</f>
        <v>0</v>
      </c>
    </row>
    <row r="12" spans="3:24" x14ac:dyDescent="0.2">
      <c r="C12" s="5"/>
      <c r="D12" s="24" t="s">
        <v>103</v>
      </c>
      <c r="E12" s="7">
        <v>20</v>
      </c>
      <c r="F12" s="7">
        <f t="shared" si="0"/>
        <v>0</v>
      </c>
      <c r="I12" s="5"/>
      <c r="J12" s="24" t="s">
        <v>103</v>
      </c>
      <c r="K12" s="7">
        <v>20</v>
      </c>
      <c r="L12" s="7">
        <f t="shared" si="1"/>
        <v>0</v>
      </c>
      <c r="O12" s="5"/>
      <c r="P12" s="24" t="s">
        <v>103</v>
      </c>
      <c r="Q12" s="7">
        <v>20</v>
      </c>
      <c r="R12" s="7">
        <f t="shared" si="2"/>
        <v>0</v>
      </c>
      <c r="U12" s="5"/>
      <c r="V12" s="24" t="s">
        <v>103</v>
      </c>
      <c r="W12" s="7">
        <v>20</v>
      </c>
      <c r="X12" s="7">
        <f t="shared" si="3"/>
        <v>0</v>
      </c>
    </row>
    <row r="13" spans="3:24" x14ac:dyDescent="0.2">
      <c r="C13" s="5"/>
      <c r="D13" s="24" t="s">
        <v>80</v>
      </c>
      <c r="E13" s="7">
        <v>24</v>
      </c>
      <c r="F13" s="7">
        <f t="shared" si="0"/>
        <v>0</v>
      </c>
      <c r="I13" s="5"/>
      <c r="J13" s="24" t="s">
        <v>80</v>
      </c>
      <c r="K13" s="7">
        <v>24</v>
      </c>
      <c r="L13" s="7">
        <f t="shared" si="1"/>
        <v>0</v>
      </c>
      <c r="O13" s="5"/>
      <c r="P13" s="24" t="s">
        <v>80</v>
      </c>
      <c r="Q13" s="7">
        <v>24</v>
      </c>
      <c r="R13" s="7">
        <f t="shared" si="2"/>
        <v>0</v>
      </c>
      <c r="U13" s="5"/>
      <c r="V13" s="24" t="s">
        <v>80</v>
      </c>
      <c r="W13" s="7">
        <v>24</v>
      </c>
      <c r="X13" s="7">
        <f t="shared" si="3"/>
        <v>0</v>
      </c>
    </row>
    <row r="14" spans="3:24" x14ac:dyDescent="0.2">
      <c r="C14" s="5"/>
      <c r="D14" s="24" t="s">
        <v>81</v>
      </c>
      <c r="E14" s="7">
        <v>27.4</v>
      </c>
      <c r="F14" s="7">
        <f t="shared" si="0"/>
        <v>0</v>
      </c>
      <c r="I14" s="5"/>
      <c r="J14" s="24" t="s">
        <v>81</v>
      </c>
      <c r="K14" s="7">
        <v>27.4</v>
      </c>
      <c r="L14" s="7">
        <f t="shared" si="1"/>
        <v>0</v>
      </c>
      <c r="O14" s="5"/>
      <c r="P14" s="24" t="s">
        <v>81</v>
      </c>
      <c r="Q14" s="7">
        <v>27.4</v>
      </c>
      <c r="R14" s="7">
        <f t="shared" si="2"/>
        <v>0</v>
      </c>
      <c r="U14" s="5"/>
      <c r="V14" s="24" t="s">
        <v>81</v>
      </c>
      <c r="W14" s="7">
        <v>27.4</v>
      </c>
      <c r="X14" s="7">
        <f t="shared" si="3"/>
        <v>0</v>
      </c>
    </row>
    <row r="15" spans="3:24" ht="22.5" x14ac:dyDescent="0.2">
      <c r="C15" s="5"/>
      <c r="D15" s="24" t="s">
        <v>82</v>
      </c>
      <c r="E15" s="7">
        <v>39.4</v>
      </c>
      <c r="F15" s="7">
        <f t="shared" si="0"/>
        <v>0</v>
      </c>
      <c r="I15" s="5"/>
      <c r="J15" s="24" t="s">
        <v>82</v>
      </c>
      <c r="K15" s="7">
        <v>39.4</v>
      </c>
      <c r="L15" s="7">
        <f t="shared" si="1"/>
        <v>0</v>
      </c>
      <c r="O15" s="5"/>
      <c r="P15" s="24" t="s">
        <v>82</v>
      </c>
      <c r="Q15" s="7">
        <v>39.4</v>
      </c>
      <c r="R15" s="7">
        <f t="shared" si="2"/>
        <v>0</v>
      </c>
      <c r="U15" s="5"/>
      <c r="V15" s="24" t="s">
        <v>82</v>
      </c>
      <c r="W15" s="7">
        <v>39.4</v>
      </c>
      <c r="X15" s="7">
        <f t="shared" si="3"/>
        <v>0</v>
      </c>
    </row>
    <row r="16" spans="3:24" x14ac:dyDescent="0.2">
      <c r="C16" s="5"/>
      <c r="D16" s="24"/>
      <c r="E16" s="7"/>
      <c r="F16" s="7">
        <f t="shared" si="0"/>
        <v>0</v>
      </c>
      <c r="I16" s="5"/>
      <c r="J16" s="24"/>
      <c r="K16" s="7"/>
      <c r="L16" s="7">
        <f t="shared" si="1"/>
        <v>0</v>
      </c>
      <c r="O16" s="5"/>
      <c r="P16" s="24"/>
      <c r="Q16" s="7"/>
      <c r="R16" s="7">
        <f t="shared" si="2"/>
        <v>0</v>
      </c>
      <c r="U16" s="5"/>
      <c r="V16" s="24"/>
      <c r="W16" s="7"/>
      <c r="X16" s="7">
        <f t="shared" si="3"/>
        <v>0</v>
      </c>
    </row>
    <row r="17" spans="3:24" x14ac:dyDescent="0.2">
      <c r="C17" s="5"/>
      <c r="D17" s="24"/>
      <c r="E17" s="7"/>
      <c r="F17" s="7">
        <f t="shared" si="0"/>
        <v>0</v>
      </c>
      <c r="I17" s="5"/>
      <c r="J17" s="24"/>
      <c r="K17" s="7"/>
      <c r="L17" s="7">
        <f t="shared" si="1"/>
        <v>0</v>
      </c>
      <c r="O17" s="5"/>
      <c r="P17" s="24"/>
      <c r="Q17" s="7"/>
      <c r="R17" s="7">
        <f t="shared" si="2"/>
        <v>0</v>
      </c>
      <c r="U17" s="5"/>
      <c r="V17" s="24"/>
      <c r="W17" s="7"/>
      <c r="X17" s="7">
        <f t="shared" si="3"/>
        <v>0</v>
      </c>
    </row>
    <row r="18" spans="3:24" x14ac:dyDescent="0.2">
      <c r="C18" s="5"/>
      <c r="D18" s="10"/>
      <c r="E18" s="7"/>
      <c r="F18" s="7"/>
      <c r="I18" s="5"/>
      <c r="J18" s="10"/>
      <c r="K18" s="7"/>
      <c r="L18" s="7"/>
      <c r="O18" s="5"/>
      <c r="P18" s="10"/>
      <c r="Q18" s="7"/>
      <c r="R18" s="7"/>
      <c r="U18" s="5"/>
      <c r="V18" s="10"/>
      <c r="W18" s="7"/>
      <c r="X18" s="7"/>
    </row>
    <row r="19" spans="3:24" ht="15" x14ac:dyDescent="0.25">
      <c r="C19" s="13">
        <f>SUM(C6:C18)</f>
        <v>0</v>
      </c>
      <c r="D19" s="10"/>
      <c r="E19" s="7"/>
      <c r="F19" s="12">
        <f>SUM(F6:F18)</f>
        <v>0</v>
      </c>
      <c r="I19" s="13">
        <f>SUM(I6:I18)</f>
        <v>0</v>
      </c>
      <c r="J19" s="10"/>
      <c r="K19" s="7"/>
      <c r="L19" s="21">
        <f>SUM(L6:L18)</f>
        <v>0</v>
      </c>
      <c r="O19" s="13">
        <f>SUM(O6:O18)</f>
        <v>0</v>
      </c>
      <c r="P19" s="10"/>
      <c r="Q19" s="7"/>
      <c r="R19" s="28">
        <f>SUM(R6:R18)</f>
        <v>0</v>
      </c>
      <c r="U19" s="13">
        <f>SUM(U6:U18)</f>
        <v>0</v>
      </c>
      <c r="V19" s="10"/>
      <c r="W19" s="7"/>
      <c r="X19" s="12">
        <f>SUM(X6:X18)</f>
        <v>0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3"/>
  <sheetViews>
    <sheetView topLeftCell="I1" zoomScale="85" zoomScaleNormal="85" workbookViewId="0">
      <selection activeCell="R15" sqref="R15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5.5703125" style="4" bestFit="1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9" t="s">
        <v>53</v>
      </c>
      <c r="D3" s="39"/>
      <c r="E3" s="39"/>
      <c r="F3" s="39"/>
      <c r="I3" s="39" t="s">
        <v>54</v>
      </c>
      <c r="J3" s="39"/>
      <c r="K3" s="39"/>
      <c r="L3" s="39"/>
      <c r="O3" s="39" t="s">
        <v>55</v>
      </c>
      <c r="P3" s="39"/>
      <c r="Q3" s="39"/>
      <c r="R3" s="39"/>
      <c r="U3" s="39" t="s">
        <v>56</v>
      </c>
      <c r="V3" s="39"/>
      <c r="W3" s="39"/>
      <c r="X3" s="39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ht="13.5" customHeight="1" x14ac:dyDescent="0.2">
      <c r="C6" s="5"/>
      <c r="D6" s="25" t="s">
        <v>83</v>
      </c>
      <c r="E6" s="7">
        <v>110</v>
      </c>
      <c r="F6" s="7">
        <f>+C6*E6</f>
        <v>0</v>
      </c>
      <c r="I6" s="5"/>
      <c r="J6" s="25" t="s">
        <v>83</v>
      </c>
      <c r="K6" s="7">
        <v>110</v>
      </c>
      <c r="L6" s="7">
        <f>+I6*K6</f>
        <v>0</v>
      </c>
      <c r="O6" s="5"/>
      <c r="P6" s="25" t="s">
        <v>104</v>
      </c>
      <c r="Q6" s="7">
        <v>110</v>
      </c>
      <c r="R6" s="7">
        <f>+O6*Q6</f>
        <v>0</v>
      </c>
      <c r="U6" s="5"/>
      <c r="V6" s="25" t="s">
        <v>83</v>
      </c>
      <c r="W6" s="7">
        <v>110</v>
      </c>
      <c r="X6" s="7">
        <f>+U6*W6</f>
        <v>0</v>
      </c>
    </row>
    <row r="7" spans="3:24" ht="14.25" customHeight="1" x14ac:dyDescent="0.2">
      <c r="C7" s="5"/>
      <c r="D7" s="25" t="s">
        <v>84</v>
      </c>
      <c r="E7" s="7">
        <v>110</v>
      </c>
      <c r="F7" s="7">
        <f t="shared" ref="F7:F10" si="0">+C7*E7</f>
        <v>0</v>
      </c>
      <c r="I7" s="5"/>
      <c r="J7" s="25" t="s">
        <v>84</v>
      </c>
      <c r="K7" s="7">
        <v>110</v>
      </c>
      <c r="L7" s="7">
        <f t="shared" ref="L7:L10" si="1">+I7*K7</f>
        <v>0</v>
      </c>
      <c r="O7" s="5"/>
      <c r="P7" s="25" t="s">
        <v>105</v>
      </c>
      <c r="Q7" s="7">
        <v>110</v>
      </c>
      <c r="R7" s="7">
        <f t="shared" ref="R7:R10" si="2">+O7*Q7</f>
        <v>0</v>
      </c>
      <c r="U7" s="5"/>
      <c r="V7" s="25" t="s">
        <v>84</v>
      </c>
      <c r="W7" s="7">
        <v>110</v>
      </c>
      <c r="X7" s="7">
        <f t="shared" ref="X7:X10" si="3">+U7*W7</f>
        <v>0</v>
      </c>
    </row>
    <row r="8" spans="3:24" ht="14.25" customHeight="1" x14ac:dyDescent="0.2">
      <c r="C8" s="5"/>
      <c r="D8" s="25" t="s">
        <v>85</v>
      </c>
      <c r="E8" s="7">
        <v>110</v>
      </c>
      <c r="F8" s="7">
        <f t="shared" si="0"/>
        <v>0</v>
      </c>
      <c r="I8" s="5"/>
      <c r="J8" s="25" t="s">
        <v>85</v>
      </c>
      <c r="K8" s="7">
        <v>110</v>
      </c>
      <c r="L8" s="7">
        <f t="shared" si="1"/>
        <v>0</v>
      </c>
      <c r="O8" s="5"/>
      <c r="P8" s="25" t="s">
        <v>106</v>
      </c>
      <c r="Q8" s="7">
        <v>110</v>
      </c>
      <c r="R8" s="7">
        <f t="shared" si="2"/>
        <v>0</v>
      </c>
      <c r="U8" s="5"/>
      <c r="V8" s="25" t="s">
        <v>85</v>
      </c>
      <c r="W8" s="7">
        <v>110</v>
      </c>
      <c r="X8" s="7">
        <f t="shared" si="3"/>
        <v>0</v>
      </c>
    </row>
    <row r="9" spans="3:24" x14ac:dyDescent="0.2">
      <c r="C9" s="5"/>
      <c r="D9" s="25" t="s">
        <v>86</v>
      </c>
      <c r="E9" s="7">
        <v>13</v>
      </c>
      <c r="F9" s="7">
        <f t="shared" si="0"/>
        <v>0</v>
      </c>
      <c r="I9" s="5"/>
      <c r="J9" s="25" t="s">
        <v>86</v>
      </c>
      <c r="K9" s="7">
        <v>13</v>
      </c>
      <c r="L9" s="7">
        <f t="shared" si="1"/>
        <v>0</v>
      </c>
      <c r="O9" s="5"/>
      <c r="P9" s="25" t="s">
        <v>107</v>
      </c>
      <c r="Q9" s="7">
        <v>13</v>
      </c>
      <c r="R9" s="7">
        <f t="shared" si="2"/>
        <v>0</v>
      </c>
      <c r="U9" s="5"/>
      <c r="V9" s="25" t="s">
        <v>86</v>
      </c>
      <c r="W9" s="7">
        <v>13</v>
      </c>
      <c r="X9" s="7">
        <f t="shared" si="3"/>
        <v>0</v>
      </c>
    </row>
    <row r="10" spans="3:24" x14ac:dyDescent="0.2">
      <c r="C10" s="5"/>
      <c r="D10" s="25" t="s">
        <v>87</v>
      </c>
      <c r="E10" s="7">
        <v>50</v>
      </c>
      <c r="F10" s="7">
        <f t="shared" si="0"/>
        <v>0</v>
      </c>
      <c r="I10" s="5"/>
      <c r="J10" s="25" t="s">
        <v>87</v>
      </c>
      <c r="K10" s="7">
        <v>50</v>
      </c>
      <c r="L10" s="7">
        <f t="shared" si="1"/>
        <v>0</v>
      </c>
      <c r="O10" s="5"/>
      <c r="P10" s="25" t="s">
        <v>87</v>
      </c>
      <c r="Q10" s="7">
        <v>50</v>
      </c>
      <c r="R10" s="7">
        <f t="shared" si="2"/>
        <v>0</v>
      </c>
      <c r="U10" s="5"/>
      <c r="V10" s="25" t="s">
        <v>87</v>
      </c>
      <c r="W10" s="7">
        <v>50</v>
      </c>
      <c r="X10" s="7">
        <f t="shared" si="3"/>
        <v>0</v>
      </c>
    </row>
    <row r="11" spans="3:24" x14ac:dyDescent="0.2">
      <c r="C11" s="5"/>
      <c r="D11" s="6"/>
      <c r="E11" s="7"/>
      <c r="F11" s="7"/>
      <c r="I11" s="5"/>
      <c r="J11" s="6"/>
      <c r="K11" s="7"/>
      <c r="L11" s="7"/>
      <c r="O11" s="5"/>
      <c r="P11" s="6"/>
      <c r="Q11" s="7"/>
      <c r="R11" s="7"/>
      <c r="U11" s="5"/>
      <c r="V11" s="6"/>
      <c r="W11" s="7"/>
      <c r="X11" s="7"/>
    </row>
    <row r="12" spans="3:24" x14ac:dyDescent="0.2">
      <c r="C12" s="5"/>
      <c r="D12" s="10"/>
      <c r="E12" s="7"/>
      <c r="F12" s="7"/>
      <c r="I12" s="5"/>
      <c r="J12" s="10"/>
      <c r="K12" s="7"/>
      <c r="L12" s="7"/>
      <c r="O12" s="5"/>
      <c r="P12" s="10"/>
      <c r="Q12" s="7"/>
      <c r="R12" s="7"/>
      <c r="U12" s="5"/>
      <c r="V12" s="10"/>
      <c r="W12" s="7"/>
      <c r="X12" s="7"/>
    </row>
    <row r="13" spans="3:24" ht="15" x14ac:dyDescent="0.25">
      <c r="C13" s="13">
        <f>SUM(C6:C12)</f>
        <v>0</v>
      </c>
      <c r="D13" s="10"/>
      <c r="E13" s="7"/>
      <c r="F13" s="12">
        <f>SUM(F6:F12)</f>
        <v>0</v>
      </c>
      <c r="I13" s="13">
        <f>SUM(I6:I12)</f>
        <v>0</v>
      </c>
      <c r="J13" s="10"/>
      <c r="K13" s="7"/>
      <c r="L13" s="21">
        <f>SUM(L6:L12)</f>
        <v>0</v>
      </c>
      <c r="O13" s="13">
        <f>SUM(O6:O12)</f>
        <v>0</v>
      </c>
      <c r="P13" s="10"/>
      <c r="Q13" s="7"/>
      <c r="R13" s="21">
        <f>SUM(R6:R12)</f>
        <v>0</v>
      </c>
      <c r="U13" s="13">
        <f>SUM(U6:U12)</f>
        <v>0</v>
      </c>
      <c r="V13" s="10"/>
      <c r="W13" s="7"/>
      <c r="X13" s="12">
        <f>SUM(X6:X12)</f>
        <v>0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C3:X10"/>
  <sheetViews>
    <sheetView workbookViewId="0">
      <selection activeCell="G16" sqref="G16"/>
    </sheetView>
  </sheetViews>
  <sheetFormatPr baseColWidth="10" defaultRowHeight="14.25" x14ac:dyDescent="0.2"/>
  <cols>
    <col min="1" max="1" width="7.5703125" style="4" customWidth="1"/>
    <col min="2" max="2" width="7.140625" style="4" customWidth="1"/>
    <col min="3" max="3" width="11.5703125" style="4" bestFit="1" customWidth="1"/>
    <col min="4" max="4" width="31.5703125" style="4" customWidth="1"/>
    <col min="5" max="5" width="13.28515625" style="4" bestFit="1" customWidth="1"/>
    <col min="6" max="6" width="14.5703125" style="4" customWidth="1"/>
    <col min="7" max="7" width="6.5703125" style="4" customWidth="1"/>
    <col min="8" max="8" width="7.42578125" style="4" customWidth="1"/>
    <col min="9" max="9" width="11.5703125" style="4" bestFit="1" customWidth="1"/>
    <col min="10" max="10" width="31.5703125" style="4" customWidth="1"/>
    <col min="11" max="11" width="13.28515625" style="4" bestFit="1" customWidth="1"/>
    <col min="12" max="12" width="14.5703125" style="4" customWidth="1"/>
    <col min="13" max="13" width="5.85546875" style="4" customWidth="1"/>
    <col min="14" max="14" width="5.7109375" style="4" customWidth="1"/>
    <col min="15" max="15" width="11.5703125" style="4" bestFit="1" customWidth="1"/>
    <col min="16" max="16" width="31.5703125" style="4" customWidth="1"/>
    <col min="17" max="17" width="13.28515625" style="4" bestFit="1" customWidth="1"/>
    <col min="18" max="18" width="14.5703125" style="4" customWidth="1"/>
    <col min="19" max="19" width="5.42578125" style="4" customWidth="1"/>
    <col min="20" max="20" width="5.140625" style="4" customWidth="1"/>
    <col min="21" max="21" width="11.5703125" style="4" bestFit="1" customWidth="1"/>
    <col min="22" max="22" width="31.5703125" style="4" customWidth="1"/>
    <col min="23" max="23" width="13.28515625" style="4" bestFit="1" customWidth="1"/>
    <col min="24" max="24" width="14.5703125" style="4" customWidth="1"/>
    <col min="25" max="16384" width="11.42578125" style="4"/>
  </cols>
  <sheetData>
    <row r="3" spans="3:24" ht="15" x14ac:dyDescent="0.25">
      <c r="C3" s="39" t="s">
        <v>53</v>
      </c>
      <c r="D3" s="39"/>
      <c r="E3" s="39"/>
      <c r="F3" s="39"/>
      <c r="I3" s="39" t="s">
        <v>54</v>
      </c>
      <c r="J3" s="39"/>
      <c r="K3" s="39"/>
      <c r="L3" s="39"/>
      <c r="O3" s="39" t="s">
        <v>55</v>
      </c>
      <c r="P3" s="39"/>
      <c r="Q3" s="39"/>
      <c r="R3" s="39"/>
      <c r="U3" s="39" t="s">
        <v>56</v>
      </c>
      <c r="V3" s="39"/>
      <c r="W3" s="39"/>
      <c r="X3" s="39"/>
    </row>
    <row r="5" spans="3:24" ht="15" x14ac:dyDescent="0.25">
      <c r="C5" s="2" t="s">
        <v>0</v>
      </c>
      <c r="D5" s="3" t="s">
        <v>1</v>
      </c>
      <c r="E5" s="3" t="s">
        <v>2</v>
      </c>
      <c r="F5" s="3" t="s">
        <v>3</v>
      </c>
      <c r="I5" s="2" t="s">
        <v>0</v>
      </c>
      <c r="J5" s="3" t="s">
        <v>1</v>
      </c>
      <c r="K5" s="3" t="s">
        <v>2</v>
      </c>
      <c r="L5" s="3" t="s">
        <v>3</v>
      </c>
      <c r="O5" s="2" t="s">
        <v>0</v>
      </c>
      <c r="P5" s="3" t="s">
        <v>1</v>
      </c>
      <c r="Q5" s="3" t="s">
        <v>2</v>
      </c>
      <c r="R5" s="3" t="s">
        <v>3</v>
      </c>
      <c r="U5" s="2" t="s">
        <v>0</v>
      </c>
      <c r="V5" s="3" t="s">
        <v>1</v>
      </c>
      <c r="W5" s="3" t="s">
        <v>2</v>
      </c>
      <c r="X5" s="3" t="s">
        <v>3</v>
      </c>
    </row>
    <row r="6" spans="3:24" x14ac:dyDescent="0.2">
      <c r="C6" s="8">
        <v>80</v>
      </c>
      <c r="D6" s="22" t="s">
        <v>109</v>
      </c>
      <c r="E6" s="7">
        <v>85.45</v>
      </c>
      <c r="F6" s="7">
        <f t="shared" ref="F6:F9" si="0">+C6*E6</f>
        <v>6836</v>
      </c>
      <c r="I6" s="8">
        <v>40</v>
      </c>
      <c r="J6" s="22" t="s">
        <v>109</v>
      </c>
      <c r="K6" s="7">
        <v>85.45</v>
      </c>
      <c r="L6" s="7">
        <f t="shared" ref="L6:L9" si="1">+I6*K6</f>
        <v>3418</v>
      </c>
      <c r="O6" s="8">
        <v>20</v>
      </c>
      <c r="P6" s="22" t="s">
        <v>109</v>
      </c>
      <c r="Q6" s="7">
        <v>85.45</v>
      </c>
      <c r="R6" s="7">
        <f t="shared" ref="R6:R9" si="2">+O6*Q6</f>
        <v>1709</v>
      </c>
      <c r="U6" s="8">
        <v>20</v>
      </c>
      <c r="V6" s="22" t="s">
        <v>109</v>
      </c>
      <c r="W6" s="7">
        <v>85.45</v>
      </c>
      <c r="X6" s="7">
        <f t="shared" ref="X6:X9" si="3">+U6*W6</f>
        <v>1709</v>
      </c>
    </row>
    <row r="7" spans="3:24" ht="14.25" customHeight="1" x14ac:dyDescent="0.2">
      <c r="C7" s="5">
        <v>40</v>
      </c>
      <c r="D7" s="22" t="s">
        <v>110</v>
      </c>
      <c r="E7" s="7">
        <v>110.14</v>
      </c>
      <c r="F7" s="7">
        <f t="shared" si="0"/>
        <v>4405.6000000000004</v>
      </c>
      <c r="I7" s="5">
        <v>20</v>
      </c>
      <c r="J7" s="22" t="s">
        <v>110</v>
      </c>
      <c r="K7" s="7">
        <v>110.14</v>
      </c>
      <c r="L7" s="7">
        <f t="shared" si="1"/>
        <v>2202.8000000000002</v>
      </c>
      <c r="O7" s="5">
        <v>10</v>
      </c>
      <c r="P7" s="22" t="s">
        <v>110</v>
      </c>
      <c r="Q7" s="7">
        <v>110.14</v>
      </c>
      <c r="R7" s="7">
        <f t="shared" si="2"/>
        <v>1101.4000000000001</v>
      </c>
      <c r="U7" s="5">
        <v>10</v>
      </c>
      <c r="V7" s="22" t="s">
        <v>110</v>
      </c>
      <c r="W7" s="7">
        <v>110.14</v>
      </c>
      <c r="X7" s="7">
        <f t="shared" si="3"/>
        <v>1101.4000000000001</v>
      </c>
    </row>
    <row r="8" spans="3:24" x14ac:dyDescent="0.2">
      <c r="C8" s="5">
        <v>55</v>
      </c>
      <c r="D8" s="22" t="s">
        <v>111</v>
      </c>
      <c r="E8" s="7">
        <v>434.63072599999998</v>
      </c>
      <c r="F8" s="7">
        <f t="shared" si="0"/>
        <v>23904.68993</v>
      </c>
      <c r="I8" s="5">
        <v>28</v>
      </c>
      <c r="J8" s="22" t="s">
        <v>111</v>
      </c>
      <c r="K8" s="7">
        <v>434.63072599999998</v>
      </c>
      <c r="L8" s="7">
        <f t="shared" si="1"/>
        <v>12169.660328</v>
      </c>
      <c r="O8" s="5">
        <v>14</v>
      </c>
      <c r="P8" s="22" t="s">
        <v>111</v>
      </c>
      <c r="Q8" s="7">
        <v>434.63072599999998</v>
      </c>
      <c r="R8" s="7">
        <f t="shared" si="2"/>
        <v>6084.830164</v>
      </c>
      <c r="U8" s="5">
        <v>13</v>
      </c>
      <c r="V8" s="22" t="s">
        <v>111</v>
      </c>
      <c r="W8" s="7">
        <v>434.63072599999998</v>
      </c>
      <c r="X8" s="7">
        <f t="shared" si="3"/>
        <v>5650.1994379999996</v>
      </c>
    </row>
    <row r="9" spans="3:24" ht="22.5" x14ac:dyDescent="0.2">
      <c r="C9" s="5">
        <v>13</v>
      </c>
      <c r="D9" s="22" t="s">
        <v>57</v>
      </c>
      <c r="E9" s="7">
        <v>88.22</v>
      </c>
      <c r="F9" s="7">
        <f t="shared" si="0"/>
        <v>1146.8599999999999</v>
      </c>
      <c r="I9" s="5">
        <v>7</v>
      </c>
      <c r="J9" s="22" t="s">
        <v>57</v>
      </c>
      <c r="K9" s="7">
        <v>88.22</v>
      </c>
      <c r="L9" s="7">
        <f t="shared" si="1"/>
        <v>617.54</v>
      </c>
      <c r="O9" s="5">
        <v>3</v>
      </c>
      <c r="P9" s="22" t="s">
        <v>57</v>
      </c>
      <c r="Q9" s="7">
        <v>88.22</v>
      </c>
      <c r="R9" s="7">
        <f t="shared" si="2"/>
        <v>264.65999999999997</v>
      </c>
      <c r="U9" s="5">
        <v>3</v>
      </c>
      <c r="V9" s="22" t="s">
        <v>57</v>
      </c>
      <c r="W9" s="7">
        <v>88.22</v>
      </c>
      <c r="X9" s="7">
        <f t="shared" si="3"/>
        <v>264.65999999999997</v>
      </c>
    </row>
    <row r="10" spans="3:24" ht="15" x14ac:dyDescent="0.25">
      <c r="C10" s="13">
        <f>SUM(C6:C9)</f>
        <v>188</v>
      </c>
      <c r="D10" s="10"/>
      <c r="E10" s="7"/>
      <c r="F10" s="12">
        <f>SUM(F6:F9)</f>
        <v>36293.14993</v>
      </c>
      <c r="I10" s="13">
        <f>SUM(I6:I9)</f>
        <v>95</v>
      </c>
      <c r="J10" s="10"/>
      <c r="K10" s="7"/>
      <c r="L10" s="38">
        <f>SUM(L6:L9)</f>
        <v>18408.000328000002</v>
      </c>
      <c r="O10" s="13">
        <f>SUM(O6:O9)</f>
        <v>47</v>
      </c>
      <c r="P10" s="10"/>
      <c r="Q10" s="7"/>
      <c r="R10" s="12">
        <f>SUM(R6:R9)</f>
        <v>9159.8901640000004</v>
      </c>
      <c r="U10" s="13">
        <f>SUM(U6:U9)</f>
        <v>46</v>
      </c>
      <c r="V10" s="10"/>
      <c r="W10" s="7"/>
      <c r="X10" s="12">
        <f>SUM(X6:X9)</f>
        <v>8725.2594379999991</v>
      </c>
    </row>
  </sheetData>
  <mergeCells count="4">
    <mergeCell ref="C3:F3"/>
    <mergeCell ref="I3:L3"/>
    <mergeCell ref="O3:R3"/>
    <mergeCell ref="U3:X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tabSelected="1" topLeftCell="A4" workbookViewId="0">
      <selection activeCell="E13" sqref="E13"/>
    </sheetView>
  </sheetViews>
  <sheetFormatPr baseColWidth="10" defaultRowHeight="15" x14ac:dyDescent="0.25"/>
  <cols>
    <col min="4" max="4" width="25.7109375" bestFit="1" customWidth="1"/>
    <col min="5" max="5" width="17" customWidth="1"/>
    <col min="6" max="6" width="16.42578125" customWidth="1"/>
    <col min="7" max="7" width="16.28515625" customWidth="1"/>
    <col min="8" max="8" width="16.7109375" customWidth="1"/>
    <col min="9" max="9" width="19.42578125" customWidth="1"/>
    <col min="10" max="10" width="4.85546875" customWidth="1"/>
  </cols>
  <sheetData>
    <row r="2" spans="2:10" ht="18.75" x14ac:dyDescent="0.3">
      <c r="C2" s="15" t="s">
        <v>58</v>
      </c>
    </row>
    <row r="3" spans="2:10" ht="15.75" x14ac:dyDescent="0.25">
      <c r="C3" s="16" t="s">
        <v>59</v>
      </c>
    </row>
    <row r="4" spans="2:10" x14ac:dyDescent="0.25">
      <c r="C4" t="s">
        <v>112</v>
      </c>
    </row>
    <row r="7" spans="2:10" x14ac:dyDescent="0.25">
      <c r="E7" s="43" t="s">
        <v>60</v>
      </c>
      <c r="F7" s="43"/>
      <c r="G7" s="43"/>
    </row>
    <row r="10" spans="2:10" s="34" customFormat="1" ht="52.5" customHeight="1" x14ac:dyDescent="0.25">
      <c r="C10" s="17" t="s">
        <v>97</v>
      </c>
      <c r="D10" s="17" t="s">
        <v>95</v>
      </c>
      <c r="E10" s="17" t="s">
        <v>88</v>
      </c>
      <c r="F10" s="17" t="s">
        <v>89</v>
      </c>
      <c r="G10" s="17" t="s">
        <v>90</v>
      </c>
      <c r="H10" s="17" t="s">
        <v>91</v>
      </c>
      <c r="I10" s="17" t="s">
        <v>96</v>
      </c>
      <c r="J10" s="17"/>
    </row>
    <row r="11" spans="2:10" x14ac:dyDescent="0.25">
      <c r="C11" s="1"/>
      <c r="D11" s="1"/>
      <c r="E11" s="30"/>
      <c r="F11" s="30"/>
      <c r="G11" s="30"/>
      <c r="H11" s="30"/>
      <c r="I11" s="30"/>
      <c r="J11" s="30"/>
    </row>
    <row r="12" spans="2:10" x14ac:dyDescent="0.25">
      <c r="B12" s="19"/>
      <c r="C12" s="26">
        <v>1</v>
      </c>
      <c r="D12" s="20" t="s">
        <v>92</v>
      </c>
      <c r="E12" s="30">
        <f>+Alimentos!L72</f>
        <v>65409.5</v>
      </c>
      <c r="F12" s="31">
        <f>+'Utiles de limpieza'!L19</f>
        <v>0</v>
      </c>
      <c r="G12" s="31">
        <f>+'Productos Sanitarios'!L13</f>
        <v>0</v>
      </c>
      <c r="H12" s="30"/>
      <c r="I12" s="32">
        <f>SUM(E12:H12)</f>
        <v>65409.5</v>
      </c>
      <c r="J12" s="32"/>
    </row>
    <row r="13" spans="2:10" x14ac:dyDescent="0.25">
      <c r="B13" s="19"/>
      <c r="C13" s="26">
        <v>2</v>
      </c>
      <c r="D13" s="20" t="s">
        <v>93</v>
      </c>
      <c r="E13" s="30">
        <f>+Alimentos!S72</f>
        <v>32931</v>
      </c>
      <c r="F13" s="31">
        <f>+'Utiles de limpieza'!R19</f>
        <v>0</v>
      </c>
      <c r="G13" s="31">
        <f>+'Productos Sanitarios'!R13</f>
        <v>0</v>
      </c>
      <c r="H13" s="30"/>
      <c r="I13" s="32">
        <f t="shared" ref="I13:I17" si="0">SUM(E13:H13)</f>
        <v>32931</v>
      </c>
      <c r="J13" s="32"/>
    </row>
    <row r="14" spans="2:10" x14ac:dyDescent="0.25">
      <c r="B14" s="19"/>
      <c r="C14" s="26">
        <v>3</v>
      </c>
      <c r="D14" s="1" t="s">
        <v>94</v>
      </c>
      <c r="E14" s="29"/>
      <c r="F14" s="30"/>
      <c r="G14" s="30"/>
      <c r="H14" s="31">
        <v>0</v>
      </c>
      <c r="I14" s="32">
        <f t="shared" si="0"/>
        <v>0</v>
      </c>
      <c r="J14" s="32"/>
    </row>
    <row r="15" spans="2:10" x14ac:dyDescent="0.25">
      <c r="B15" s="19"/>
      <c r="C15" s="26"/>
      <c r="D15" s="20"/>
      <c r="E15" s="30"/>
      <c r="F15" s="30"/>
      <c r="G15" s="30"/>
      <c r="H15" s="30"/>
      <c r="I15" s="32">
        <f t="shared" si="0"/>
        <v>0</v>
      </c>
      <c r="J15" s="32"/>
    </row>
    <row r="16" spans="2:10" x14ac:dyDescent="0.25">
      <c r="B16" s="19"/>
      <c r="C16" s="26"/>
      <c r="D16" s="20"/>
      <c r="E16" s="30"/>
      <c r="F16" s="30"/>
      <c r="G16" s="30"/>
      <c r="H16" s="30"/>
      <c r="I16" s="32">
        <f t="shared" si="0"/>
        <v>0</v>
      </c>
      <c r="J16" s="32"/>
    </row>
    <row r="17" spans="2:10" x14ac:dyDescent="0.25">
      <c r="B17" s="19"/>
      <c r="C17" s="26"/>
      <c r="D17" s="20"/>
      <c r="E17" s="30"/>
      <c r="F17" s="30"/>
      <c r="G17" s="30"/>
      <c r="H17" s="30"/>
      <c r="I17" s="32">
        <f t="shared" si="0"/>
        <v>0</v>
      </c>
      <c r="J17" s="32"/>
    </row>
    <row r="18" spans="2:10" x14ac:dyDescent="0.25">
      <c r="B18" s="19"/>
      <c r="C18" s="20"/>
      <c r="D18" s="20"/>
      <c r="E18" s="30"/>
      <c r="F18" s="30"/>
      <c r="G18" s="30"/>
      <c r="H18" s="30"/>
      <c r="I18" s="30"/>
      <c r="J18" s="30"/>
    </row>
    <row r="19" spans="2:10" ht="18.75" x14ac:dyDescent="0.3">
      <c r="B19" s="19"/>
      <c r="C19" s="20"/>
      <c r="D19" s="18" t="s">
        <v>98</v>
      </c>
      <c r="E19" s="32">
        <f>SUM(E12:E18)</f>
        <v>98340.5</v>
      </c>
      <c r="F19" s="32">
        <f t="shared" ref="F19:H19" si="1">SUM(F12:F18)</f>
        <v>0</v>
      </c>
      <c r="G19" s="32">
        <f t="shared" si="1"/>
        <v>0</v>
      </c>
      <c r="H19" s="32">
        <f t="shared" si="1"/>
        <v>0</v>
      </c>
      <c r="I19" s="33">
        <f>SUM(E19:H19)</f>
        <v>98340.5</v>
      </c>
      <c r="J19" s="33"/>
    </row>
    <row r="20" spans="2:10" x14ac:dyDescent="0.25">
      <c r="B20" s="19"/>
      <c r="C20" s="20"/>
      <c r="D20" s="20"/>
      <c r="E20" s="30"/>
      <c r="F20" s="30"/>
      <c r="G20" s="30"/>
      <c r="H20" s="30"/>
      <c r="I20" s="30"/>
      <c r="J20" s="30"/>
    </row>
    <row r="21" spans="2:10" x14ac:dyDescent="0.25">
      <c r="B21" s="19"/>
      <c r="C21" s="19"/>
      <c r="D21" s="19"/>
      <c r="E21" s="19"/>
    </row>
    <row r="22" spans="2:10" x14ac:dyDescent="0.25">
      <c r="B22" s="19"/>
      <c r="C22" s="19"/>
      <c r="D22" s="19"/>
      <c r="E22" s="19"/>
    </row>
    <row r="23" spans="2:10" x14ac:dyDescent="0.25">
      <c r="B23" s="19"/>
      <c r="C23" s="19"/>
      <c r="D23" s="19"/>
      <c r="E23" s="19"/>
    </row>
    <row r="24" spans="2:10" x14ac:dyDescent="0.25">
      <c r="B24" s="19"/>
      <c r="C24" s="19"/>
      <c r="D24" s="19"/>
      <c r="E24" s="19"/>
    </row>
    <row r="25" spans="2:10" x14ac:dyDescent="0.25">
      <c r="B25" s="19"/>
      <c r="C25" s="19"/>
      <c r="D25" s="19"/>
      <c r="E25" s="19"/>
    </row>
    <row r="26" spans="2:10" x14ac:dyDescent="0.25">
      <c r="B26" s="19"/>
      <c r="C26" s="19"/>
      <c r="D26" s="19"/>
      <c r="E26" s="19"/>
    </row>
    <row r="27" spans="2:10" x14ac:dyDescent="0.25">
      <c r="B27" s="19"/>
      <c r="C27" s="19"/>
      <c r="D27" s="19"/>
      <c r="E27" s="19"/>
    </row>
    <row r="28" spans="2:10" x14ac:dyDescent="0.25">
      <c r="B28" s="19"/>
      <c r="C28" s="19"/>
      <c r="D28" s="19"/>
      <c r="E28" s="19"/>
    </row>
    <row r="29" spans="2:10" x14ac:dyDescent="0.25">
      <c r="B29" s="19"/>
      <c r="C29" s="19"/>
      <c r="D29" s="19"/>
      <c r="E29" s="19"/>
    </row>
    <row r="30" spans="2:10" x14ac:dyDescent="0.25">
      <c r="B30" s="19"/>
      <c r="C30" s="19"/>
      <c r="D30" s="19"/>
      <c r="E30" s="19"/>
    </row>
    <row r="31" spans="2:10" ht="15.75" thickBot="1" x14ac:dyDescent="0.3">
      <c r="B31" s="19"/>
      <c r="C31" s="19"/>
      <c r="D31" s="19"/>
      <c r="E31" s="19"/>
    </row>
    <row r="32" spans="2:10" ht="23.25" customHeight="1" thickBot="1" x14ac:dyDescent="0.3">
      <c r="B32" s="40" t="s">
        <v>61</v>
      </c>
      <c r="C32" s="41"/>
      <c r="D32" s="42"/>
      <c r="E32" s="19"/>
    </row>
    <row r="33" spans="2:5" x14ac:dyDescent="0.25">
      <c r="B33" s="19"/>
      <c r="C33" s="19"/>
      <c r="D33" s="19"/>
      <c r="E33" s="19"/>
    </row>
    <row r="34" spans="2:5" x14ac:dyDescent="0.25">
      <c r="B34" s="19"/>
      <c r="C34" s="19"/>
      <c r="D34" s="19"/>
      <c r="E34" s="19"/>
    </row>
    <row r="35" spans="2:5" x14ac:dyDescent="0.25">
      <c r="B35" s="19"/>
      <c r="C35" s="19"/>
      <c r="D35" s="19"/>
      <c r="E35" s="19"/>
    </row>
    <row r="36" spans="2:5" x14ac:dyDescent="0.25">
      <c r="B36" s="19"/>
      <c r="C36" s="19"/>
      <c r="D36" s="19"/>
      <c r="E36" s="19"/>
    </row>
    <row r="37" spans="2:5" x14ac:dyDescent="0.25">
      <c r="B37" s="19"/>
      <c r="C37" s="19"/>
      <c r="D37" s="19"/>
      <c r="E37" s="19"/>
    </row>
    <row r="38" spans="2:5" x14ac:dyDescent="0.25">
      <c r="B38" s="19"/>
      <c r="C38" s="19"/>
      <c r="D38" s="19"/>
      <c r="E38" s="19"/>
    </row>
  </sheetData>
  <mergeCells count="2">
    <mergeCell ref="B32:D32"/>
    <mergeCell ref="E7:G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Alimentos</vt:lpstr>
      <vt:lpstr>Utiles de limpieza</vt:lpstr>
      <vt:lpstr>Productos Sanitarios</vt:lpstr>
      <vt:lpstr>Medicamentos</vt:lpstr>
      <vt:lpstr>Resumen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Celeste</dc:creator>
  <cp:lastModifiedBy>Cindy Celeste</cp:lastModifiedBy>
  <dcterms:created xsi:type="dcterms:W3CDTF">2023-04-21T02:36:27Z</dcterms:created>
  <dcterms:modified xsi:type="dcterms:W3CDTF">2023-08-23T00:17:46Z</dcterms:modified>
</cp:coreProperties>
</file>